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hidePivotFieldList="1" defaultThemeVersion="166925"/>
  <xr:revisionPtr revIDLastSave="0" documentId="6_{072565A2-DF44-4D64-A3E2-0A911A42564E}" xr6:coauthVersionLast="47" xr6:coauthVersionMax="47" xr10:uidLastSave="{00000000-0000-0000-0000-000000000000}"/>
  <workbookProtection workbookAlgorithmName="SHA-512" workbookHashValue="qQcqg/TPje86wq6c8spz8p6BDVikG4qXfb8S9D9aj89mhvwHhl93H3hRFg0C2aVfd31NGda9S15J2tIchN+zHg==" workbookSaltValue="5z9aDFD9QDecFaNLlADHMg==" workbookSpinCount="100000" lockStructure="1"/>
  <bookViews>
    <workbookView xWindow="-110" yWindow="-110" windowWidth="19420" windowHeight="10300" tabRatio="774" firstSheet="2" activeTab="2" xr2:uid="{79B0E1F0-B034-4061-A88F-1EBBFC9B7D99}"/>
  </bookViews>
  <sheets>
    <sheet name="V Look" sheetId="11" state="hidden" r:id="rId1"/>
    <sheet name="Publication date formula check" sheetId="12" state="hidden" r:id="rId2"/>
    <sheet name="Technology Appraisals (TAs)" sheetId="2" r:id="rId3"/>
    <sheet name="Guidelines &amp; Quality Standards" sheetId="1" r:id="rId4"/>
    <sheet name="Medtech &amp; Diagnostics" sheetId="6" r:id="rId5"/>
    <sheet name="Interventional Procedures" sheetId="14" r:id="rId6"/>
    <sheet name="Sheet1" sheetId="10" state="hidden" r:id="rId7"/>
    <sheet name="Lists" sheetId="5" state="hidden" r:id="rId8"/>
    <sheet name="Sheet2" sheetId="13" state="hidden" r:id="rId9"/>
    <sheet name="Main specialty codes" sheetId="4" state="hidden" r:id="rId10"/>
    <sheet name="Programme budgeting categories" sheetId="3" state="hidden" r:id="rId11"/>
  </sheets>
  <externalReferences>
    <externalReference r:id="rId12"/>
    <externalReference r:id="rId13"/>
    <externalReference r:id="rId14"/>
  </externalReferences>
  <definedNames>
    <definedName name="_xlnm._FilterDatabase" localSheetId="3" hidden="1">'Guidelines &amp; Quality Standards'!$A$1:$L$70</definedName>
    <definedName name="_xlnm._FilterDatabase" localSheetId="5" hidden="1">'Interventional Procedures'!$A$1:$G$45</definedName>
    <definedName name="_xlnm._FilterDatabase" localSheetId="7" hidden="1">Lists!$A$4:$K$128</definedName>
    <definedName name="_xlnm._FilterDatabase" localSheetId="4" hidden="1">'Medtech &amp; Diagnostics'!$A$1:$L$54</definedName>
    <definedName name="_xlnm._FilterDatabase" localSheetId="1" hidden="1">'Publication date formula check'!$A$1:$E$1</definedName>
    <definedName name="_xlnm._FilterDatabase" localSheetId="2" hidden="1">'Technology Appraisals (TAs)'!$A$1:$S$421</definedName>
    <definedName name="_xlnm._FilterDatabase" localSheetId="0" hidden="1">'V Look'!$A$1:$F$332</definedName>
    <definedName name="comm" localSheetId="5">[1]Lists!$E$5:$E$23</definedName>
    <definedName name="comm">#REF!</definedName>
    <definedName name="comms" localSheetId="5">[2]Lists!$E$5:$E$23</definedName>
    <definedName name="comms" localSheetId="9">#REF!</definedName>
    <definedName name="comms" localSheetId="10">#REF!</definedName>
    <definedName name="comms">Lists!$E$5:$E$23</definedName>
    <definedName name="M" localSheetId="5">[3]Lists!$E$5:$E$17</definedName>
    <definedName name="M">#REF!</definedName>
    <definedName name="Potential_cost_impact" localSheetId="5">[2]Lists!$D$5:$D$25</definedName>
    <definedName name="Potential_cost_impact" localSheetId="9">#REF!</definedName>
    <definedName name="Potential_cost_impact" localSheetId="10">#REF!</definedName>
    <definedName name="Potential_cost_impact">Lists!$D$5:$D$25</definedName>
    <definedName name="_xlnm.Print_Area" localSheetId="10">'Programme budgeting categories'!$A$1:$D$76</definedName>
    <definedName name="Providelist" localSheetId="5">[2]Lists!$F$5:$F$29</definedName>
    <definedName name="Providelist" localSheetId="9">#REF!</definedName>
    <definedName name="Providelist" localSheetId="10">#REF!</definedName>
    <definedName name="Providelist">Lists!$F$5:$F$29</definedName>
    <definedName name="Typeofguidance" localSheetId="5">[2]Lists!$H$5:$H$40</definedName>
    <definedName name="Typeofguidance" localSheetId="9">#REF!</definedName>
    <definedName name="Typeofguidance" localSheetId="10">#REF!</definedName>
    <definedName name="Typeofguidance">Lists!$H$5:$H$40</definedName>
  </definedNames>
  <calcPr calcId="191028"/>
  <pivotCaches>
    <pivotCache cacheId="0" r:id="rId15"/>
    <pivotCache cacheId="1"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6" i="2" l="1"/>
  <c r="D178" i="2"/>
  <c r="D248" i="2"/>
  <c r="D159" i="2"/>
  <c r="D234" i="2" l="1"/>
  <c r="D219" i="2" l="1"/>
  <c r="D213" i="2" l="1"/>
  <c r="D313" i="2" l="1"/>
  <c r="D185" i="2"/>
  <c r="D5" i="2" l="1"/>
  <c r="M2" i="12"/>
  <c r="D410" i="12"/>
  <c r="D411" i="12"/>
  <c r="D412" i="12"/>
  <c r="D413" i="12"/>
  <c r="D414" i="12"/>
  <c r="D415" i="12"/>
  <c r="B2" i="12"/>
  <c r="B3" i="12"/>
  <c r="M3" i="12"/>
  <c r="B4" i="12"/>
  <c r="M4" i="12"/>
  <c r="B5" i="12"/>
  <c r="M5" i="12"/>
  <c r="B6" i="12"/>
  <c r="M6" i="12"/>
  <c r="B7" i="12"/>
  <c r="M7" i="12"/>
  <c r="B8" i="12"/>
  <c r="M8" i="12"/>
  <c r="B9" i="12"/>
  <c r="M9" i="12"/>
  <c r="B10" i="12"/>
  <c r="M10" i="12"/>
  <c r="B11" i="12"/>
  <c r="M11" i="12"/>
  <c r="B12" i="12"/>
  <c r="M12" i="12"/>
  <c r="B13" i="12"/>
  <c r="M13" i="12"/>
  <c r="B14" i="12"/>
  <c r="M14" i="12"/>
  <c r="B15" i="12"/>
  <c r="M15" i="12"/>
  <c r="B16" i="12"/>
  <c r="M16" i="12"/>
  <c r="B17" i="12"/>
  <c r="M17" i="12"/>
  <c r="B18" i="12"/>
  <c r="M18" i="12"/>
  <c r="B19" i="12"/>
  <c r="M19" i="12"/>
  <c r="B20" i="12"/>
  <c r="M20" i="12"/>
  <c r="B21" i="12"/>
  <c r="M21" i="12"/>
  <c r="B22" i="12"/>
  <c r="M22" i="12"/>
  <c r="B23" i="12"/>
  <c r="M23" i="12"/>
  <c r="B24" i="12"/>
  <c r="M24" i="12"/>
  <c r="B25" i="12"/>
  <c r="M25" i="12"/>
  <c r="B26" i="12"/>
  <c r="M26" i="12"/>
  <c r="B27" i="12"/>
  <c r="M27" i="12"/>
  <c r="B28" i="12"/>
  <c r="M28" i="12"/>
  <c r="B29" i="12"/>
  <c r="M29" i="12"/>
  <c r="B30" i="12"/>
  <c r="M30" i="12"/>
  <c r="B31" i="12"/>
  <c r="M31" i="12"/>
  <c r="B32" i="12"/>
  <c r="M32" i="12"/>
  <c r="B33" i="12"/>
  <c r="M33" i="12"/>
  <c r="B34" i="12"/>
  <c r="M34" i="12"/>
  <c r="B35" i="12"/>
  <c r="M35" i="12"/>
  <c r="B36" i="12"/>
  <c r="M36" i="12"/>
  <c r="B37" i="12"/>
  <c r="M37" i="12"/>
  <c r="B38" i="12"/>
  <c r="M38" i="12"/>
  <c r="B39" i="12"/>
  <c r="M39" i="12"/>
  <c r="B40" i="12"/>
  <c r="M40" i="12"/>
  <c r="B41" i="12"/>
  <c r="M41" i="12"/>
  <c r="B42" i="12"/>
  <c r="M42" i="12"/>
  <c r="B43" i="12"/>
  <c r="M43" i="12"/>
  <c r="B44" i="12"/>
  <c r="M44" i="12"/>
  <c r="B45" i="12"/>
  <c r="M45" i="12"/>
  <c r="B46" i="12"/>
  <c r="M46" i="12"/>
  <c r="B47" i="12"/>
  <c r="M47" i="12"/>
  <c r="B48" i="12"/>
  <c r="M48" i="12"/>
  <c r="B49" i="12"/>
  <c r="M49" i="12"/>
  <c r="B50" i="12"/>
  <c r="M50" i="12"/>
  <c r="B51" i="12"/>
  <c r="M51" i="12"/>
  <c r="B52" i="12"/>
  <c r="M52" i="12"/>
  <c r="B53" i="12"/>
  <c r="M53" i="12"/>
  <c r="B54" i="12"/>
  <c r="M54" i="12"/>
  <c r="B55" i="12"/>
  <c r="M55" i="12"/>
  <c r="B56" i="12"/>
  <c r="M56" i="12"/>
  <c r="B57" i="12"/>
  <c r="M57" i="12"/>
  <c r="B58" i="12"/>
  <c r="M58" i="12"/>
  <c r="B59" i="12"/>
  <c r="M59" i="12"/>
  <c r="B60" i="12"/>
  <c r="M60" i="12"/>
  <c r="B61" i="12"/>
  <c r="M61" i="12"/>
  <c r="B62" i="12"/>
  <c r="M62" i="12"/>
  <c r="B63" i="12"/>
  <c r="M63" i="12"/>
  <c r="B64" i="12"/>
  <c r="M64" i="12"/>
  <c r="B65" i="12"/>
  <c r="M65" i="12"/>
  <c r="B66" i="12"/>
  <c r="M66" i="12"/>
  <c r="B67" i="12"/>
  <c r="M67" i="12"/>
  <c r="B68" i="12"/>
  <c r="M68" i="12"/>
  <c r="B69" i="12"/>
  <c r="M69" i="12"/>
  <c r="B70" i="12"/>
  <c r="M70" i="12"/>
  <c r="B71" i="12"/>
  <c r="M71" i="12"/>
  <c r="B72" i="12"/>
  <c r="M72" i="12"/>
  <c r="B73" i="12"/>
  <c r="M73" i="12"/>
  <c r="B74" i="12"/>
  <c r="M74" i="12"/>
  <c r="B75" i="12"/>
  <c r="M75" i="12"/>
  <c r="B76" i="12"/>
  <c r="M76" i="12"/>
  <c r="B77" i="12"/>
  <c r="M77" i="12"/>
  <c r="B78" i="12"/>
  <c r="M78" i="12"/>
  <c r="B79" i="12"/>
  <c r="M79" i="12"/>
  <c r="B80" i="12"/>
  <c r="M80" i="12"/>
  <c r="B81" i="12"/>
  <c r="M81" i="12"/>
  <c r="B82" i="12"/>
  <c r="M82" i="12"/>
  <c r="B83" i="12"/>
  <c r="M83" i="12"/>
  <c r="B84" i="12"/>
  <c r="M84" i="12"/>
  <c r="B85" i="12"/>
  <c r="M85" i="12"/>
  <c r="B86" i="12"/>
  <c r="M86" i="12"/>
  <c r="B87" i="12"/>
  <c r="M87" i="12"/>
  <c r="B88" i="12"/>
  <c r="M88" i="12"/>
  <c r="B89" i="12"/>
  <c r="M89" i="12"/>
  <c r="B90" i="12"/>
  <c r="M90" i="12"/>
  <c r="B91" i="12"/>
  <c r="M91" i="12"/>
  <c r="B92" i="12"/>
  <c r="M92" i="12"/>
  <c r="B93" i="12"/>
  <c r="M93" i="12"/>
  <c r="B94" i="12"/>
  <c r="M94" i="12"/>
  <c r="B95" i="12"/>
  <c r="M95" i="12"/>
  <c r="B96" i="12"/>
  <c r="M96" i="12"/>
  <c r="B97" i="12"/>
  <c r="M97" i="12"/>
  <c r="B98" i="12"/>
  <c r="M98" i="12"/>
  <c r="B99" i="12"/>
  <c r="M99" i="12"/>
  <c r="B100" i="12"/>
  <c r="M100" i="12"/>
  <c r="B101" i="12"/>
  <c r="M101" i="12"/>
  <c r="B102" i="12"/>
  <c r="M102" i="12"/>
  <c r="B103" i="12"/>
  <c r="M103" i="12"/>
  <c r="B104" i="12"/>
  <c r="M104" i="12"/>
  <c r="B105" i="12"/>
  <c r="M105" i="12"/>
  <c r="B106" i="12"/>
  <c r="M106" i="12"/>
  <c r="B107" i="12"/>
  <c r="M107" i="12"/>
  <c r="B108" i="12"/>
  <c r="M108" i="12"/>
  <c r="B109" i="12"/>
  <c r="M109" i="12"/>
  <c r="B110" i="12"/>
  <c r="M110" i="12"/>
  <c r="B111" i="12"/>
  <c r="M111" i="12"/>
  <c r="B112" i="12"/>
  <c r="M112" i="12"/>
  <c r="B113" i="12"/>
  <c r="M113" i="12"/>
  <c r="B114" i="12"/>
  <c r="M114" i="12"/>
  <c r="B115" i="12"/>
  <c r="M115" i="12"/>
  <c r="B116" i="12"/>
  <c r="M116" i="12"/>
  <c r="B117" i="12"/>
  <c r="M117" i="12"/>
  <c r="B118" i="12"/>
  <c r="M118" i="12"/>
  <c r="B119" i="12"/>
  <c r="M119" i="12"/>
  <c r="B120" i="12"/>
  <c r="M120" i="12"/>
  <c r="B121" i="12"/>
  <c r="M121" i="12"/>
  <c r="B122" i="12"/>
  <c r="M122" i="12"/>
  <c r="B123" i="12"/>
  <c r="M123" i="12"/>
  <c r="B124" i="12"/>
  <c r="M124" i="12"/>
  <c r="B125" i="12"/>
  <c r="M125" i="12"/>
  <c r="B126" i="12"/>
  <c r="M126" i="12"/>
  <c r="B127" i="12"/>
  <c r="M127" i="12"/>
  <c r="B128" i="12"/>
  <c r="M128" i="12"/>
  <c r="B129" i="12"/>
  <c r="M129" i="12"/>
  <c r="B130" i="12"/>
  <c r="M130" i="12"/>
  <c r="B131" i="12"/>
  <c r="M131" i="12"/>
  <c r="B132" i="12"/>
  <c r="M132" i="12"/>
  <c r="B133" i="12"/>
  <c r="M133" i="12"/>
  <c r="B134" i="12"/>
  <c r="M134" i="12"/>
  <c r="B135" i="12"/>
  <c r="M135" i="12"/>
  <c r="B136" i="12"/>
  <c r="M136" i="12"/>
  <c r="B137" i="12"/>
  <c r="M137" i="12"/>
  <c r="B138" i="12"/>
  <c r="M138" i="12"/>
  <c r="B139" i="12"/>
  <c r="M139" i="12"/>
  <c r="B140" i="12"/>
  <c r="M140" i="12"/>
  <c r="B141" i="12"/>
  <c r="M141" i="12"/>
  <c r="B142" i="12"/>
  <c r="M142" i="12"/>
  <c r="B143" i="12"/>
  <c r="M143" i="12"/>
  <c r="B144" i="12"/>
  <c r="M144" i="12"/>
  <c r="B145" i="12"/>
  <c r="M145" i="12"/>
  <c r="B146" i="12"/>
  <c r="M146" i="12"/>
  <c r="B147" i="12"/>
  <c r="M147" i="12"/>
  <c r="B148" i="12"/>
  <c r="M148" i="12"/>
  <c r="B149" i="12"/>
  <c r="M149" i="12"/>
  <c r="B150" i="12"/>
  <c r="M150" i="12"/>
  <c r="B151" i="12"/>
  <c r="M151" i="12"/>
  <c r="B152" i="12"/>
  <c r="M152" i="12"/>
  <c r="B153" i="12"/>
  <c r="M153" i="12"/>
  <c r="B154" i="12"/>
  <c r="M154" i="12"/>
  <c r="B155" i="12"/>
  <c r="M155" i="12"/>
  <c r="B156" i="12"/>
  <c r="M156" i="12"/>
  <c r="B157" i="12"/>
  <c r="M157" i="12"/>
  <c r="B158" i="12"/>
  <c r="M158" i="12"/>
  <c r="B159" i="12"/>
  <c r="M159" i="12"/>
  <c r="B160" i="12"/>
  <c r="M160" i="12"/>
  <c r="B161" i="12"/>
  <c r="M161" i="12"/>
  <c r="B162" i="12"/>
  <c r="M162" i="12"/>
  <c r="B163" i="12"/>
  <c r="M163" i="12"/>
  <c r="B164" i="12"/>
  <c r="M164" i="12"/>
  <c r="B165" i="12"/>
  <c r="M165" i="12"/>
  <c r="B166" i="12"/>
  <c r="M166" i="12"/>
  <c r="B167" i="12"/>
  <c r="M167" i="12"/>
  <c r="B168" i="12"/>
  <c r="M168" i="12"/>
  <c r="B169" i="12"/>
  <c r="M169" i="12"/>
  <c r="B170" i="12"/>
  <c r="M170" i="12"/>
  <c r="B171" i="12"/>
  <c r="M171" i="12"/>
  <c r="B172" i="12"/>
  <c r="M172" i="12"/>
  <c r="B173" i="12"/>
  <c r="M173" i="12"/>
  <c r="B174" i="12"/>
  <c r="M174" i="12"/>
  <c r="B175" i="12"/>
  <c r="M175" i="12"/>
  <c r="B176" i="12"/>
  <c r="M176" i="12"/>
  <c r="B177" i="12"/>
  <c r="M177" i="12"/>
  <c r="B178" i="12"/>
  <c r="M178" i="12"/>
  <c r="B179" i="12"/>
  <c r="M179" i="12"/>
  <c r="B180" i="12"/>
  <c r="M180" i="12"/>
  <c r="B181" i="12"/>
  <c r="M181" i="12"/>
  <c r="B182" i="12"/>
  <c r="M182" i="12"/>
  <c r="B183" i="12"/>
  <c r="M183" i="12"/>
  <c r="B184" i="12"/>
  <c r="M184" i="12"/>
  <c r="B185" i="12"/>
  <c r="M185" i="12"/>
  <c r="B186" i="12"/>
  <c r="M186" i="12"/>
  <c r="B187" i="12"/>
  <c r="M187" i="12"/>
  <c r="B188" i="12"/>
  <c r="M188" i="12"/>
  <c r="B189" i="12"/>
  <c r="M189" i="12"/>
  <c r="B190" i="12"/>
  <c r="M190" i="12"/>
  <c r="B191" i="12"/>
  <c r="M191" i="12"/>
  <c r="B192" i="12"/>
  <c r="M192" i="12"/>
  <c r="B193" i="12"/>
  <c r="M193" i="12"/>
  <c r="B194" i="12"/>
  <c r="M194" i="12"/>
  <c r="B195" i="12"/>
  <c r="M195" i="12"/>
  <c r="B196" i="12"/>
  <c r="M196" i="12"/>
  <c r="B197" i="12"/>
  <c r="M197" i="12"/>
  <c r="B198" i="12"/>
  <c r="M198" i="12"/>
  <c r="B199" i="12"/>
  <c r="M199" i="12"/>
  <c r="B200" i="12"/>
  <c r="M200" i="12"/>
  <c r="B201" i="12"/>
  <c r="M201" i="12"/>
  <c r="B202" i="12"/>
  <c r="M202" i="12"/>
  <c r="B203" i="12"/>
  <c r="M203" i="12"/>
  <c r="B204" i="12"/>
  <c r="M204" i="12"/>
  <c r="B205" i="12"/>
  <c r="M205" i="12"/>
  <c r="B206" i="12"/>
  <c r="M206" i="12"/>
  <c r="B207" i="12"/>
  <c r="M207" i="12"/>
  <c r="B208" i="12"/>
  <c r="M208" i="12"/>
  <c r="B209" i="12"/>
  <c r="M209" i="12"/>
  <c r="B210" i="12"/>
  <c r="M210" i="12"/>
  <c r="B211" i="12"/>
  <c r="M211" i="12"/>
  <c r="B212" i="12"/>
  <c r="M212" i="12"/>
  <c r="B213" i="12"/>
  <c r="M213" i="12"/>
  <c r="B214" i="12"/>
  <c r="M214" i="12"/>
  <c r="B215" i="12"/>
  <c r="M215" i="12"/>
  <c r="B216" i="12"/>
  <c r="M216" i="12"/>
  <c r="B217" i="12"/>
  <c r="M217" i="12"/>
  <c r="B218" i="12"/>
  <c r="M218" i="12"/>
  <c r="B219" i="12"/>
  <c r="M219" i="12"/>
  <c r="B220" i="12"/>
  <c r="M220" i="12"/>
  <c r="B221" i="12"/>
  <c r="M221" i="12"/>
  <c r="B222" i="12"/>
  <c r="M222" i="12"/>
  <c r="B223" i="12"/>
  <c r="M223" i="12"/>
  <c r="B224" i="12"/>
  <c r="M224" i="12"/>
  <c r="B225" i="12"/>
  <c r="M225" i="12"/>
  <c r="B226" i="12"/>
  <c r="M226" i="12"/>
  <c r="B227" i="12"/>
  <c r="M227" i="12"/>
  <c r="B228" i="12"/>
  <c r="M228" i="12"/>
  <c r="B229" i="12"/>
  <c r="M229" i="12"/>
  <c r="B230" i="12"/>
  <c r="M230" i="12"/>
  <c r="B231" i="12"/>
  <c r="M231" i="12"/>
  <c r="B232" i="12"/>
  <c r="M232" i="12"/>
  <c r="B233" i="12"/>
  <c r="M233" i="12"/>
  <c r="B234" i="12"/>
  <c r="M234" i="12"/>
  <c r="B235" i="12"/>
  <c r="M235" i="12"/>
  <c r="B236" i="12"/>
  <c r="M236" i="12"/>
  <c r="B237" i="12"/>
  <c r="M237" i="12"/>
  <c r="B238" i="12"/>
  <c r="M238" i="12"/>
  <c r="B239" i="12"/>
  <c r="M239" i="12"/>
  <c r="B240" i="12"/>
  <c r="M240" i="12"/>
  <c r="B241" i="12"/>
  <c r="M241" i="12"/>
  <c r="B242" i="12"/>
  <c r="M242" i="12"/>
  <c r="B243" i="12"/>
  <c r="M243" i="12"/>
  <c r="B244" i="12"/>
  <c r="M244" i="12"/>
  <c r="B245" i="12"/>
  <c r="M245" i="12"/>
  <c r="B246" i="12"/>
  <c r="M246" i="12"/>
  <c r="B247" i="12"/>
  <c r="M247" i="12"/>
  <c r="B248" i="12"/>
  <c r="M248" i="12"/>
  <c r="B249" i="12"/>
  <c r="M249" i="12"/>
  <c r="B250" i="12"/>
  <c r="M250" i="12"/>
  <c r="B251" i="12"/>
  <c r="M251" i="12"/>
  <c r="B252" i="12"/>
  <c r="M252" i="12"/>
  <c r="B253" i="12"/>
  <c r="M253" i="12"/>
  <c r="B254" i="12"/>
  <c r="M254" i="12"/>
  <c r="B255" i="12"/>
  <c r="M255" i="12"/>
  <c r="B256" i="12"/>
  <c r="M256" i="12"/>
  <c r="B257" i="12"/>
  <c r="M257" i="12"/>
  <c r="B258" i="12"/>
  <c r="M258" i="12"/>
  <c r="B259" i="12"/>
  <c r="M259" i="12"/>
  <c r="B260" i="12"/>
  <c r="M260" i="12"/>
  <c r="B261" i="12"/>
  <c r="M261" i="12"/>
  <c r="B262" i="12"/>
  <c r="M262" i="12"/>
  <c r="B263" i="12"/>
  <c r="M263" i="12"/>
  <c r="B264" i="12"/>
  <c r="M264" i="12"/>
  <c r="B265" i="12"/>
  <c r="M265" i="12"/>
  <c r="B266" i="12"/>
  <c r="M266" i="12"/>
  <c r="B267" i="12"/>
  <c r="M267" i="12"/>
  <c r="B268" i="12"/>
  <c r="M268" i="12"/>
  <c r="B269" i="12"/>
  <c r="M269" i="12"/>
  <c r="B270" i="12"/>
  <c r="M270" i="12"/>
  <c r="B271" i="12"/>
  <c r="M271" i="12"/>
  <c r="B272" i="12"/>
  <c r="M272" i="12"/>
  <c r="B273" i="12"/>
  <c r="M273" i="12"/>
  <c r="B274" i="12"/>
  <c r="M274" i="12"/>
  <c r="B275" i="12"/>
  <c r="M275" i="12"/>
  <c r="B276" i="12"/>
  <c r="C276" i="12" s="1"/>
  <c r="M276" i="12"/>
  <c r="B277" i="12"/>
  <c r="M277" i="12"/>
  <c r="B278" i="12"/>
  <c r="M278" i="12"/>
  <c r="B279" i="12"/>
  <c r="M279" i="12"/>
  <c r="B280" i="12"/>
  <c r="M280" i="12"/>
  <c r="B281" i="12"/>
  <c r="M281" i="12"/>
  <c r="B282" i="12"/>
  <c r="C282" i="12" s="1"/>
  <c r="M282" i="12"/>
  <c r="B283" i="12"/>
  <c r="C283" i="12" s="1"/>
  <c r="M283" i="12"/>
  <c r="B284" i="12"/>
  <c r="C284" i="12" s="1"/>
  <c r="M284" i="12"/>
  <c r="B285" i="12"/>
  <c r="M285" i="12"/>
  <c r="B286" i="12"/>
  <c r="M286" i="12"/>
  <c r="B287" i="12"/>
  <c r="M287" i="12"/>
  <c r="B288" i="12"/>
  <c r="M288" i="12"/>
  <c r="B289" i="12"/>
  <c r="M289" i="12"/>
  <c r="B290" i="12"/>
  <c r="M290" i="12"/>
  <c r="B291" i="12"/>
  <c r="M291" i="12"/>
  <c r="B292" i="12"/>
  <c r="M292" i="12"/>
  <c r="B293" i="12"/>
  <c r="M293" i="12"/>
  <c r="B294" i="12"/>
  <c r="M294" i="12"/>
  <c r="B295" i="12"/>
  <c r="M295" i="12"/>
  <c r="B296" i="12"/>
  <c r="M296" i="12"/>
  <c r="B297" i="12"/>
  <c r="M297" i="12"/>
  <c r="B298" i="12"/>
  <c r="M298" i="12"/>
  <c r="B299" i="12"/>
  <c r="M299" i="12"/>
  <c r="B300" i="12"/>
  <c r="M300" i="12"/>
  <c r="B301" i="12"/>
  <c r="M301" i="12"/>
  <c r="B302" i="12"/>
  <c r="M302" i="12"/>
  <c r="B303" i="12"/>
  <c r="M303" i="12"/>
  <c r="B304" i="12"/>
  <c r="M304" i="12"/>
  <c r="B305" i="12"/>
  <c r="M305" i="12"/>
  <c r="B306" i="12"/>
  <c r="M306" i="12"/>
  <c r="B307" i="12"/>
  <c r="M307" i="12"/>
  <c r="B308" i="12"/>
  <c r="M308" i="12"/>
  <c r="B309" i="12"/>
  <c r="M309" i="12"/>
  <c r="B310" i="12"/>
  <c r="M310" i="12"/>
  <c r="B311" i="12"/>
  <c r="M311" i="12"/>
  <c r="B312" i="12"/>
  <c r="M312" i="12"/>
  <c r="B313" i="12"/>
  <c r="M313" i="12"/>
  <c r="B314" i="12"/>
  <c r="M314" i="12"/>
  <c r="B315" i="12"/>
  <c r="M315" i="12"/>
  <c r="B316" i="12"/>
  <c r="M316" i="12"/>
  <c r="B317" i="12"/>
  <c r="M317" i="12"/>
  <c r="B318" i="12"/>
  <c r="M318" i="12"/>
  <c r="B319" i="12"/>
  <c r="M319" i="12"/>
  <c r="B320" i="12"/>
  <c r="M320" i="12"/>
  <c r="B321" i="12"/>
  <c r="M321" i="12"/>
  <c r="B322" i="12"/>
  <c r="M322" i="12"/>
  <c r="B323" i="12"/>
  <c r="M323" i="12"/>
  <c r="B324" i="12"/>
  <c r="M324" i="12"/>
  <c r="B325" i="12"/>
  <c r="M325" i="12"/>
  <c r="B326" i="12"/>
  <c r="M326" i="12"/>
  <c r="B327" i="12"/>
  <c r="M327" i="12"/>
  <c r="B328" i="12"/>
  <c r="M328" i="12"/>
  <c r="B329" i="12"/>
  <c r="M329" i="12"/>
  <c r="B330" i="12"/>
  <c r="M330" i="12"/>
  <c r="B331" i="12"/>
  <c r="M331" i="12"/>
  <c r="B332" i="12"/>
  <c r="M332" i="12"/>
  <c r="B333" i="12"/>
  <c r="M333" i="12"/>
  <c r="B334" i="12"/>
  <c r="M334" i="12"/>
  <c r="B335" i="12"/>
  <c r="M335" i="12"/>
  <c r="B336" i="12"/>
  <c r="M336" i="12"/>
  <c r="B337" i="12"/>
  <c r="M337" i="12"/>
  <c r="B338" i="12"/>
  <c r="M338" i="12"/>
  <c r="B339" i="12"/>
  <c r="M339" i="12"/>
  <c r="B340" i="12"/>
  <c r="M340" i="12"/>
  <c r="B341" i="12"/>
  <c r="M341" i="12"/>
  <c r="B342" i="12"/>
  <c r="M342" i="12"/>
  <c r="B343" i="12"/>
  <c r="M343" i="12"/>
  <c r="B344" i="12"/>
  <c r="M344" i="12"/>
  <c r="B345" i="12"/>
  <c r="M345" i="12"/>
  <c r="B346" i="12"/>
  <c r="M346" i="12"/>
  <c r="B347" i="12"/>
  <c r="M347" i="12"/>
  <c r="B348" i="12"/>
  <c r="M348" i="12"/>
  <c r="B349" i="12"/>
  <c r="M349" i="12"/>
  <c r="B350" i="12"/>
  <c r="M350" i="12"/>
  <c r="B351" i="12"/>
  <c r="M351" i="12"/>
  <c r="B352" i="12"/>
  <c r="M352" i="12"/>
  <c r="B353" i="12"/>
  <c r="M353" i="12"/>
  <c r="B354" i="12"/>
  <c r="M354" i="12"/>
  <c r="B355" i="12"/>
  <c r="M355" i="12"/>
  <c r="B356" i="12"/>
  <c r="M356" i="12"/>
  <c r="B357" i="12"/>
  <c r="M357" i="12"/>
  <c r="B358" i="12"/>
  <c r="M358" i="12"/>
  <c r="B359" i="12"/>
  <c r="M359" i="12"/>
  <c r="B360" i="12"/>
  <c r="M360" i="12"/>
  <c r="B361" i="12"/>
  <c r="M361" i="12"/>
  <c r="B362" i="12"/>
  <c r="M362" i="12"/>
  <c r="B363" i="12"/>
  <c r="M363" i="12"/>
  <c r="B364" i="12"/>
  <c r="M364" i="12"/>
  <c r="B365" i="12"/>
  <c r="M365" i="12"/>
  <c r="B366" i="12"/>
  <c r="M366" i="12"/>
  <c r="B367" i="12"/>
  <c r="M367" i="12"/>
  <c r="B368" i="12"/>
  <c r="M368" i="12"/>
  <c r="B369" i="12"/>
  <c r="M369" i="12"/>
  <c r="B370" i="12"/>
  <c r="M370" i="12"/>
  <c r="B371" i="12"/>
  <c r="M371" i="12"/>
  <c r="B372" i="12"/>
  <c r="M372" i="12"/>
  <c r="B373" i="12"/>
  <c r="M373" i="12"/>
  <c r="B374" i="12"/>
  <c r="M374" i="12"/>
  <c r="B375" i="12"/>
  <c r="M375" i="12"/>
  <c r="B376" i="12"/>
  <c r="M376" i="12"/>
  <c r="B377" i="12"/>
  <c r="M377" i="12"/>
  <c r="B378" i="12"/>
  <c r="M378" i="12"/>
  <c r="B379" i="12"/>
  <c r="M379" i="12"/>
  <c r="B380" i="12"/>
  <c r="M380" i="12"/>
  <c r="B381" i="12"/>
  <c r="M381" i="12"/>
  <c r="B382" i="12"/>
  <c r="M382" i="12"/>
  <c r="B383" i="12"/>
  <c r="M383" i="12"/>
  <c r="B384" i="12"/>
  <c r="M384" i="12"/>
  <c r="B385" i="12"/>
  <c r="M385" i="12"/>
  <c r="B386" i="12"/>
  <c r="M386" i="12"/>
  <c r="B387" i="12"/>
  <c r="M387" i="12"/>
  <c r="B388" i="12"/>
  <c r="M388" i="12"/>
  <c r="B389" i="12"/>
  <c r="M389" i="12"/>
  <c r="B390" i="12"/>
  <c r="M390" i="12"/>
  <c r="B391" i="12"/>
  <c r="M391" i="12"/>
  <c r="B392" i="12"/>
  <c r="M392" i="12"/>
  <c r="B393" i="12"/>
  <c r="M393" i="12"/>
  <c r="B394" i="12"/>
  <c r="M394" i="12"/>
  <c r="B395" i="12"/>
  <c r="M395" i="12"/>
  <c r="B396" i="12"/>
  <c r="M396" i="12"/>
  <c r="B397" i="12"/>
  <c r="M397" i="12"/>
  <c r="B398" i="12"/>
  <c r="M398" i="12"/>
  <c r="B399" i="12"/>
  <c r="M399" i="12"/>
  <c r="B400" i="12"/>
  <c r="M400" i="12"/>
  <c r="B401" i="12"/>
  <c r="M401" i="12"/>
  <c r="B402" i="12"/>
  <c r="M402" i="12"/>
  <c r="B403" i="12"/>
  <c r="M403" i="12"/>
  <c r="B404" i="12"/>
  <c r="M404" i="12"/>
  <c r="B405" i="12"/>
  <c r="M405" i="12"/>
  <c r="B406" i="12"/>
  <c r="M406" i="12"/>
  <c r="B407" i="12"/>
  <c r="M407" i="12"/>
  <c r="B408" i="12"/>
  <c r="M408" i="12"/>
  <c r="B409" i="12"/>
  <c r="M409" i="12"/>
  <c r="D153" i="2"/>
  <c r="D269" i="2"/>
  <c r="D267" i="2"/>
  <c r="D270" i="2"/>
  <c r="C83" i="12" l="1"/>
  <c r="C409" i="12"/>
  <c r="C405" i="12"/>
  <c r="C401" i="12"/>
  <c r="C397" i="12"/>
  <c r="C393" i="12"/>
  <c r="C389" i="12"/>
  <c r="C385" i="12"/>
  <c r="C381" i="12"/>
  <c r="C377" i="12"/>
  <c r="C373" i="12"/>
  <c r="C369" i="12"/>
  <c r="C365" i="12"/>
  <c r="C361" i="12"/>
  <c r="C357" i="12"/>
  <c r="C353" i="12"/>
  <c r="C349" i="12"/>
  <c r="C345" i="12"/>
  <c r="C341" i="12"/>
  <c r="C337" i="12"/>
  <c r="C333" i="12"/>
  <c r="C329" i="12"/>
  <c r="C325" i="12"/>
  <c r="C321" i="12"/>
  <c r="C317" i="12"/>
  <c r="C313" i="12"/>
  <c r="C309" i="12"/>
  <c r="C305" i="12"/>
  <c r="C301" i="12"/>
  <c r="C297" i="12"/>
  <c r="C293" i="12"/>
  <c r="D293" i="12" s="1"/>
  <c r="C289" i="12"/>
  <c r="C285" i="12"/>
  <c r="C281" i="12"/>
  <c r="C277" i="12"/>
  <c r="C273" i="12"/>
  <c r="C269" i="12"/>
  <c r="C265" i="12"/>
  <c r="C261" i="12"/>
  <c r="C257" i="12"/>
  <c r="C253" i="12"/>
  <c r="C249" i="12"/>
  <c r="C245" i="12"/>
  <c r="C241" i="12"/>
  <c r="C237" i="12"/>
  <c r="C233" i="12"/>
  <c r="C229" i="12"/>
  <c r="D229" i="12" s="1"/>
  <c r="C225" i="12"/>
  <c r="C221" i="12"/>
  <c r="C217" i="12"/>
  <c r="C213" i="12"/>
  <c r="C209" i="12"/>
  <c r="C205" i="12"/>
  <c r="C201" i="12"/>
  <c r="C197" i="12"/>
  <c r="C193" i="12"/>
  <c r="C189" i="12"/>
  <c r="C185" i="12"/>
  <c r="C181" i="12"/>
  <c r="C177" i="12"/>
  <c r="C173" i="12"/>
  <c r="C169" i="12"/>
  <c r="C165" i="12"/>
  <c r="D165" i="12" s="1"/>
  <c r="C161" i="12"/>
  <c r="C157" i="12"/>
  <c r="C153" i="12"/>
  <c r="C149" i="12"/>
  <c r="C145" i="12"/>
  <c r="C141" i="12"/>
  <c r="C137" i="12"/>
  <c r="C133" i="12"/>
  <c r="C129" i="12"/>
  <c r="C125" i="12"/>
  <c r="C121" i="12"/>
  <c r="C117" i="12"/>
  <c r="C113" i="12"/>
  <c r="C109" i="12"/>
  <c r="C105" i="12"/>
  <c r="C101" i="12"/>
  <c r="D101" i="12" s="1"/>
  <c r="C97" i="12"/>
  <c r="C7" i="12"/>
  <c r="C15" i="12"/>
  <c r="C23" i="12"/>
  <c r="C400" i="12"/>
  <c r="C388" i="12"/>
  <c r="C372" i="12"/>
  <c r="C356" i="12"/>
  <c r="C348" i="12"/>
  <c r="C332" i="12"/>
  <c r="C320" i="12"/>
  <c r="C304" i="12"/>
  <c r="C288" i="12"/>
  <c r="C272" i="12"/>
  <c r="C115" i="12"/>
  <c r="C404" i="12"/>
  <c r="C384" i="12"/>
  <c r="C368" i="12"/>
  <c r="C352" i="12"/>
  <c r="C336" i="12"/>
  <c r="C316" i="12"/>
  <c r="C300" i="12"/>
  <c r="C268" i="12"/>
  <c r="C407" i="12"/>
  <c r="D407" i="12" s="1"/>
  <c r="C403" i="12"/>
  <c r="C399" i="12"/>
  <c r="C395" i="12"/>
  <c r="D395" i="12" s="1"/>
  <c r="C391" i="12"/>
  <c r="D391" i="12" s="1"/>
  <c r="C387" i="12"/>
  <c r="D387" i="12" s="1"/>
  <c r="C383" i="12"/>
  <c r="C379" i="12"/>
  <c r="C375" i="12"/>
  <c r="C371" i="12"/>
  <c r="C367" i="12"/>
  <c r="D367" i="12" s="1"/>
  <c r="C363" i="12"/>
  <c r="D363" i="12" s="1"/>
  <c r="C359" i="12"/>
  <c r="D359" i="12" s="1"/>
  <c r="C355" i="12"/>
  <c r="D355" i="12" s="1"/>
  <c r="C351" i="12"/>
  <c r="D351" i="12" s="1"/>
  <c r="C347" i="12"/>
  <c r="D347" i="12" s="1"/>
  <c r="C343" i="12"/>
  <c r="D343" i="12" s="1"/>
  <c r="C339" i="12"/>
  <c r="C139" i="12"/>
  <c r="D139" i="12" s="1"/>
  <c r="C396" i="12"/>
  <c r="D396" i="12" s="1"/>
  <c r="C380" i="12"/>
  <c r="D380" i="12" s="1"/>
  <c r="C364" i="12"/>
  <c r="D364" i="12" s="1"/>
  <c r="C344" i="12"/>
  <c r="D344" i="12" s="1"/>
  <c r="C328" i="12"/>
  <c r="D328" i="12" s="1"/>
  <c r="C312" i="12"/>
  <c r="D312" i="12" s="1"/>
  <c r="C296" i="12"/>
  <c r="D296" i="12" s="1"/>
  <c r="C280" i="12"/>
  <c r="D280" i="12" s="1"/>
  <c r="C260" i="12"/>
  <c r="D260" i="12" s="1"/>
  <c r="C19" i="12"/>
  <c r="D19" i="12" s="1"/>
  <c r="C408" i="12"/>
  <c r="D408" i="12" s="1"/>
  <c r="C392" i="12"/>
  <c r="D392" i="12" s="1"/>
  <c r="C376" i="12"/>
  <c r="D376" i="12" s="1"/>
  <c r="C360" i="12"/>
  <c r="D360" i="12" s="1"/>
  <c r="C340" i="12"/>
  <c r="D340" i="12" s="1"/>
  <c r="C324" i="12"/>
  <c r="D324" i="12" s="1"/>
  <c r="C308" i="12"/>
  <c r="D308" i="12" s="1"/>
  <c r="C292" i="12"/>
  <c r="D292" i="12" s="1"/>
  <c r="C264" i="12"/>
  <c r="D264" i="12" s="1"/>
  <c r="C406" i="12"/>
  <c r="D406" i="12" s="1"/>
  <c r="C402" i="12"/>
  <c r="D402" i="12" s="1"/>
  <c r="C398" i="12"/>
  <c r="D398" i="12" s="1"/>
  <c r="C394" i="12"/>
  <c r="D394" i="12" s="1"/>
  <c r="C390" i="12"/>
  <c r="D390" i="12" s="1"/>
  <c r="C386" i="12"/>
  <c r="D386" i="12" s="1"/>
  <c r="C382" i="12"/>
  <c r="D382" i="12" s="1"/>
  <c r="C378" i="12"/>
  <c r="D378" i="12" s="1"/>
  <c r="C374" i="12"/>
  <c r="D374" i="12" s="1"/>
  <c r="C370" i="12"/>
  <c r="D370" i="12" s="1"/>
  <c r="C366" i="12"/>
  <c r="D366" i="12" s="1"/>
  <c r="C362" i="12"/>
  <c r="D362" i="12" s="1"/>
  <c r="C358" i="12"/>
  <c r="D358" i="12" s="1"/>
  <c r="C354" i="12"/>
  <c r="D354" i="12" s="1"/>
  <c r="C350" i="12"/>
  <c r="D350" i="12" s="1"/>
  <c r="C346" i="12"/>
  <c r="D346" i="12" s="1"/>
  <c r="C342" i="12"/>
  <c r="D342" i="12" s="1"/>
  <c r="C338" i="12"/>
  <c r="D338" i="12" s="1"/>
  <c r="C93" i="12"/>
  <c r="D93" i="12" s="1"/>
  <c r="C89" i="12"/>
  <c r="D89" i="12" s="1"/>
  <c r="C85" i="12"/>
  <c r="D85" i="12" s="1"/>
  <c r="C81" i="12"/>
  <c r="D81" i="12" s="1"/>
  <c r="C77" i="12"/>
  <c r="D77" i="12" s="1"/>
  <c r="C73" i="12"/>
  <c r="D73" i="12" s="1"/>
  <c r="C69" i="12"/>
  <c r="D69" i="12" s="1"/>
  <c r="C65" i="12"/>
  <c r="D65" i="12" s="1"/>
  <c r="C61" i="12"/>
  <c r="D61" i="12" s="1"/>
  <c r="C57" i="12"/>
  <c r="D57" i="12" s="1"/>
  <c r="C53" i="12"/>
  <c r="D53" i="12" s="1"/>
  <c r="C49" i="12"/>
  <c r="D49" i="12" s="1"/>
  <c r="C45" i="12"/>
  <c r="D45" i="12" s="1"/>
  <c r="C41" i="12"/>
  <c r="D41" i="12" s="1"/>
  <c r="C37" i="12"/>
  <c r="D37" i="12" s="1"/>
  <c r="C33" i="12"/>
  <c r="D33" i="12" s="1"/>
  <c r="C29" i="12"/>
  <c r="D29" i="12" s="1"/>
  <c r="C25" i="12"/>
  <c r="D25" i="12" s="1"/>
  <c r="C21" i="12"/>
  <c r="D21" i="12" s="1"/>
  <c r="C17" i="12"/>
  <c r="D17" i="12" s="1"/>
  <c r="C13" i="12"/>
  <c r="D13" i="12" s="1"/>
  <c r="C9" i="12"/>
  <c r="D9" i="12" s="1"/>
  <c r="C5" i="12"/>
  <c r="D5" i="12" s="1"/>
  <c r="C27" i="12"/>
  <c r="D27" i="12" s="1"/>
  <c r="C91" i="12"/>
  <c r="D91" i="12" s="1"/>
  <c r="C35" i="12"/>
  <c r="D35" i="12" s="1"/>
  <c r="C99" i="12"/>
  <c r="D99" i="12" s="1"/>
  <c r="C256" i="12"/>
  <c r="D256" i="12" s="1"/>
  <c r="C252" i="12"/>
  <c r="D252" i="12" s="1"/>
  <c r="C248" i="12"/>
  <c r="D248" i="12" s="1"/>
  <c r="C244" i="12"/>
  <c r="D244" i="12" s="1"/>
  <c r="C240" i="12"/>
  <c r="D240" i="12" s="1"/>
  <c r="C236" i="12"/>
  <c r="D236" i="12" s="1"/>
  <c r="C232" i="12"/>
  <c r="D232" i="12" s="1"/>
  <c r="C228" i="12"/>
  <c r="D228" i="12" s="1"/>
  <c r="C224" i="12"/>
  <c r="D224" i="12" s="1"/>
  <c r="C220" i="12"/>
  <c r="D220" i="12" s="1"/>
  <c r="C216" i="12"/>
  <c r="C212" i="12"/>
  <c r="D212" i="12" s="1"/>
  <c r="C208" i="12"/>
  <c r="D208" i="12" s="1"/>
  <c r="C204" i="12"/>
  <c r="D204" i="12" s="1"/>
  <c r="C200" i="12"/>
  <c r="D200" i="12" s="1"/>
  <c r="C196" i="12"/>
  <c r="D196" i="12" s="1"/>
  <c r="C192" i="12"/>
  <c r="D192" i="12" s="1"/>
  <c r="C188" i="12"/>
  <c r="D188" i="12" s="1"/>
  <c r="C184" i="12"/>
  <c r="D184" i="12" s="1"/>
  <c r="C180" i="12"/>
  <c r="D180" i="12" s="1"/>
  <c r="C176" i="12"/>
  <c r="C172" i="12"/>
  <c r="D172" i="12" s="1"/>
  <c r="C168" i="12"/>
  <c r="D168" i="12" s="1"/>
  <c r="C164" i="12"/>
  <c r="D164" i="12" s="1"/>
  <c r="C160" i="12"/>
  <c r="D160" i="12" s="1"/>
  <c r="C156" i="12"/>
  <c r="D156" i="12" s="1"/>
  <c r="C152" i="12"/>
  <c r="D152" i="12" s="1"/>
  <c r="C148" i="12"/>
  <c r="D148" i="12" s="1"/>
  <c r="C144" i="12"/>
  <c r="D144" i="12" s="1"/>
  <c r="C140" i="12"/>
  <c r="D140" i="12" s="1"/>
  <c r="C136" i="12"/>
  <c r="D136" i="12" s="1"/>
  <c r="C132" i="12"/>
  <c r="D132" i="12" s="1"/>
  <c r="C128" i="12"/>
  <c r="D128" i="12" s="1"/>
  <c r="C124" i="12"/>
  <c r="D124" i="12" s="1"/>
  <c r="C120" i="12"/>
  <c r="D120" i="12" s="1"/>
  <c r="C116" i="12"/>
  <c r="D116" i="12" s="1"/>
  <c r="C112" i="12"/>
  <c r="D112" i="12" s="1"/>
  <c r="C108" i="12"/>
  <c r="D108" i="12" s="1"/>
  <c r="C104" i="12"/>
  <c r="D104" i="12" s="1"/>
  <c r="C100" i="12"/>
  <c r="D100" i="12" s="1"/>
  <c r="C96" i="12"/>
  <c r="D96" i="12" s="1"/>
  <c r="C92" i="12"/>
  <c r="D92" i="12" s="1"/>
  <c r="C88" i="12"/>
  <c r="D88" i="12" s="1"/>
  <c r="C84" i="12"/>
  <c r="D84" i="12" s="1"/>
  <c r="C80" i="12"/>
  <c r="D80" i="12" s="1"/>
  <c r="C76" i="12"/>
  <c r="D76" i="12" s="1"/>
  <c r="C72" i="12"/>
  <c r="D72" i="12" s="1"/>
  <c r="C68" i="12"/>
  <c r="D68" i="12" s="1"/>
  <c r="C64" i="12"/>
  <c r="D64" i="12" s="1"/>
  <c r="C60" i="12"/>
  <c r="D60" i="12" s="1"/>
  <c r="C56" i="12"/>
  <c r="D56" i="12" s="1"/>
  <c r="C52" i="12"/>
  <c r="D52" i="12" s="1"/>
  <c r="C48" i="12"/>
  <c r="D48" i="12" s="1"/>
  <c r="C44" i="12"/>
  <c r="D44" i="12" s="1"/>
  <c r="C40" i="12"/>
  <c r="D40" i="12" s="1"/>
  <c r="C36" i="12"/>
  <c r="D36" i="12" s="1"/>
  <c r="C32" i="12"/>
  <c r="D32" i="12" s="1"/>
  <c r="C28" i="12"/>
  <c r="D28" i="12" s="1"/>
  <c r="C24" i="12"/>
  <c r="D24" i="12" s="1"/>
  <c r="C20" i="12"/>
  <c r="D20" i="12" s="1"/>
  <c r="C16" i="12"/>
  <c r="D16" i="12" s="1"/>
  <c r="C12" i="12"/>
  <c r="D12" i="12" s="1"/>
  <c r="C8" i="12"/>
  <c r="D8" i="12" s="1"/>
  <c r="C4" i="12"/>
  <c r="D4" i="12" s="1"/>
  <c r="C43" i="12"/>
  <c r="D43" i="12" s="1"/>
  <c r="C107" i="12"/>
  <c r="D107" i="12" s="1"/>
  <c r="C51" i="12"/>
  <c r="D51" i="12" s="1"/>
  <c r="C335" i="12"/>
  <c r="D335" i="12" s="1"/>
  <c r="C331" i="12"/>
  <c r="D331" i="12" s="1"/>
  <c r="C327" i="12"/>
  <c r="D327" i="12" s="1"/>
  <c r="C323" i="12"/>
  <c r="D323" i="12" s="1"/>
  <c r="C319" i="12"/>
  <c r="D319" i="12" s="1"/>
  <c r="C315" i="12"/>
  <c r="D315" i="12" s="1"/>
  <c r="C311" i="12"/>
  <c r="D311" i="12" s="1"/>
  <c r="C307" i="12"/>
  <c r="D307" i="12" s="1"/>
  <c r="C303" i="12"/>
  <c r="D303" i="12" s="1"/>
  <c r="C299" i="12"/>
  <c r="D299" i="12" s="1"/>
  <c r="C295" i="12"/>
  <c r="D295" i="12" s="1"/>
  <c r="C291" i="12"/>
  <c r="D291" i="12" s="1"/>
  <c r="C287" i="12"/>
  <c r="D287" i="12" s="1"/>
  <c r="C279" i="12"/>
  <c r="D279" i="12" s="1"/>
  <c r="C275" i="12"/>
  <c r="D275" i="12" s="1"/>
  <c r="C271" i="12"/>
  <c r="D271" i="12" s="1"/>
  <c r="C267" i="12"/>
  <c r="D267" i="12" s="1"/>
  <c r="C263" i="12"/>
  <c r="D263" i="12" s="1"/>
  <c r="C259" i="12"/>
  <c r="D259" i="12" s="1"/>
  <c r="C255" i="12"/>
  <c r="D255" i="12" s="1"/>
  <c r="C251" i="12"/>
  <c r="D251" i="12" s="1"/>
  <c r="C247" i="12"/>
  <c r="D247" i="12" s="1"/>
  <c r="C243" i="12"/>
  <c r="D243" i="12" s="1"/>
  <c r="C239" i="12"/>
  <c r="D239" i="12" s="1"/>
  <c r="C235" i="12"/>
  <c r="D235" i="12" s="1"/>
  <c r="C231" i="12"/>
  <c r="D231" i="12" s="1"/>
  <c r="C227" i="12"/>
  <c r="D227" i="12" s="1"/>
  <c r="C223" i="12"/>
  <c r="D223" i="12" s="1"/>
  <c r="C219" i="12"/>
  <c r="D219" i="12" s="1"/>
  <c r="C215" i="12"/>
  <c r="D215" i="12" s="1"/>
  <c r="C211" i="12"/>
  <c r="D211" i="12" s="1"/>
  <c r="C207" i="12"/>
  <c r="D207" i="12" s="1"/>
  <c r="C203" i="12"/>
  <c r="D203" i="12" s="1"/>
  <c r="C199" i="12"/>
  <c r="D199" i="12" s="1"/>
  <c r="C195" i="12"/>
  <c r="D195" i="12" s="1"/>
  <c r="C191" i="12"/>
  <c r="D191" i="12" s="1"/>
  <c r="C187" i="12"/>
  <c r="D187" i="12" s="1"/>
  <c r="C183" i="12"/>
  <c r="D183" i="12" s="1"/>
  <c r="C179" i="12"/>
  <c r="D179" i="12" s="1"/>
  <c r="C175" i="12"/>
  <c r="D175" i="12" s="1"/>
  <c r="C171" i="12"/>
  <c r="D171" i="12" s="1"/>
  <c r="C167" i="12"/>
  <c r="D167" i="12" s="1"/>
  <c r="C163" i="12"/>
  <c r="D163" i="12" s="1"/>
  <c r="C159" i="12"/>
  <c r="D159" i="12" s="1"/>
  <c r="C155" i="12"/>
  <c r="D155" i="12" s="1"/>
  <c r="C151" i="12"/>
  <c r="D151" i="12" s="1"/>
  <c r="C147" i="12"/>
  <c r="D147" i="12" s="1"/>
  <c r="C143" i="12"/>
  <c r="D143" i="12" s="1"/>
  <c r="C135" i="12"/>
  <c r="D135" i="12" s="1"/>
  <c r="C127" i="12"/>
  <c r="D127" i="12" s="1"/>
  <c r="C119" i="12"/>
  <c r="D119" i="12" s="1"/>
  <c r="C111" i="12"/>
  <c r="D111" i="12" s="1"/>
  <c r="C103" i="12"/>
  <c r="D103" i="12" s="1"/>
  <c r="C95" i="12"/>
  <c r="D95" i="12" s="1"/>
  <c r="C87" i="12"/>
  <c r="D87" i="12" s="1"/>
  <c r="C79" i="12"/>
  <c r="D79" i="12" s="1"/>
  <c r="C71" i="12"/>
  <c r="D71" i="12" s="1"/>
  <c r="C63" i="12"/>
  <c r="D63" i="12" s="1"/>
  <c r="C55" i="12"/>
  <c r="D55" i="12" s="1"/>
  <c r="C47" i="12"/>
  <c r="D47" i="12" s="1"/>
  <c r="C39" i="12"/>
  <c r="D39" i="12" s="1"/>
  <c r="C31" i="12"/>
  <c r="D31" i="12" s="1"/>
  <c r="C59" i="12"/>
  <c r="D59" i="12" s="1"/>
  <c r="C123" i="12"/>
  <c r="D123" i="12" s="1"/>
  <c r="C2" i="12"/>
  <c r="C3" i="12"/>
  <c r="C67" i="12"/>
  <c r="D67" i="12" s="1"/>
  <c r="C131" i="12"/>
  <c r="D131" i="12" s="1"/>
  <c r="C334" i="12"/>
  <c r="D334" i="12" s="1"/>
  <c r="C330" i="12"/>
  <c r="D330" i="12" s="1"/>
  <c r="C326" i="12"/>
  <c r="D326" i="12" s="1"/>
  <c r="C322" i="12"/>
  <c r="D322" i="12" s="1"/>
  <c r="C318" i="12"/>
  <c r="D318" i="12" s="1"/>
  <c r="C314" i="12"/>
  <c r="D314" i="12" s="1"/>
  <c r="C310" i="12"/>
  <c r="D310" i="12" s="1"/>
  <c r="C306" i="12"/>
  <c r="D306" i="12" s="1"/>
  <c r="C302" i="12"/>
  <c r="D302" i="12" s="1"/>
  <c r="C298" i="12"/>
  <c r="D298" i="12" s="1"/>
  <c r="C294" i="12"/>
  <c r="D294" i="12" s="1"/>
  <c r="C290" i="12"/>
  <c r="D290" i="12" s="1"/>
  <c r="C286" i="12"/>
  <c r="D286" i="12" s="1"/>
  <c r="C278" i="12"/>
  <c r="D278" i="12" s="1"/>
  <c r="C274" i="12"/>
  <c r="D274" i="12" s="1"/>
  <c r="C270" i="12"/>
  <c r="D270" i="12" s="1"/>
  <c r="C266" i="12"/>
  <c r="D266" i="12" s="1"/>
  <c r="C262" i="12"/>
  <c r="D262" i="12" s="1"/>
  <c r="C258" i="12"/>
  <c r="D258" i="12" s="1"/>
  <c r="C254" i="12"/>
  <c r="D254" i="12" s="1"/>
  <c r="C250" i="12"/>
  <c r="D250" i="12" s="1"/>
  <c r="C246" i="12"/>
  <c r="D246" i="12" s="1"/>
  <c r="C242" i="12"/>
  <c r="D242" i="12" s="1"/>
  <c r="C238" i="12"/>
  <c r="D238" i="12" s="1"/>
  <c r="C234" i="12"/>
  <c r="D234" i="12" s="1"/>
  <c r="C230" i="12"/>
  <c r="D230" i="12" s="1"/>
  <c r="C226" i="12"/>
  <c r="D226" i="12" s="1"/>
  <c r="C222" i="12"/>
  <c r="D222" i="12" s="1"/>
  <c r="C218" i="12"/>
  <c r="D218" i="12" s="1"/>
  <c r="C214" i="12"/>
  <c r="D214" i="12" s="1"/>
  <c r="C210" i="12"/>
  <c r="D210" i="12" s="1"/>
  <c r="C206" i="12"/>
  <c r="D206" i="12" s="1"/>
  <c r="C202" i="12"/>
  <c r="D202" i="12" s="1"/>
  <c r="C198" i="12"/>
  <c r="D198" i="12" s="1"/>
  <c r="C194" i="12"/>
  <c r="D194" i="12" s="1"/>
  <c r="C190" i="12"/>
  <c r="D190" i="12" s="1"/>
  <c r="C186" i="12"/>
  <c r="D186" i="12" s="1"/>
  <c r="C182" i="12"/>
  <c r="D182" i="12" s="1"/>
  <c r="C178" i="12"/>
  <c r="D178" i="12" s="1"/>
  <c r="C174" i="12"/>
  <c r="D174" i="12" s="1"/>
  <c r="C170" i="12"/>
  <c r="D170" i="12" s="1"/>
  <c r="C166" i="12"/>
  <c r="D166" i="12" s="1"/>
  <c r="C162" i="12"/>
  <c r="D162" i="12" s="1"/>
  <c r="C158" i="12"/>
  <c r="D158" i="12" s="1"/>
  <c r="C154" i="12"/>
  <c r="D154" i="12" s="1"/>
  <c r="C150" i="12"/>
  <c r="D150" i="12" s="1"/>
  <c r="C146" i="12"/>
  <c r="D146" i="12" s="1"/>
  <c r="C142" i="12"/>
  <c r="D142" i="12" s="1"/>
  <c r="C138" i="12"/>
  <c r="D138" i="12" s="1"/>
  <c r="C134" i="12"/>
  <c r="D134" i="12" s="1"/>
  <c r="C130" i="12"/>
  <c r="D130" i="12" s="1"/>
  <c r="C126" i="12"/>
  <c r="D126" i="12" s="1"/>
  <c r="C122" i="12"/>
  <c r="D122" i="12" s="1"/>
  <c r="C118" i="12"/>
  <c r="D118" i="12" s="1"/>
  <c r="C114" i="12"/>
  <c r="D114" i="12" s="1"/>
  <c r="C110" i="12"/>
  <c r="D110" i="12" s="1"/>
  <c r="C106" i="12"/>
  <c r="D106" i="12" s="1"/>
  <c r="C102" i="12"/>
  <c r="D102" i="12" s="1"/>
  <c r="C98" i="12"/>
  <c r="D98" i="12" s="1"/>
  <c r="C94" i="12"/>
  <c r="C90" i="12"/>
  <c r="D90" i="12" s="1"/>
  <c r="C86" i="12"/>
  <c r="D86" i="12" s="1"/>
  <c r="C82" i="12"/>
  <c r="D82" i="12" s="1"/>
  <c r="C78" i="12"/>
  <c r="D78" i="12" s="1"/>
  <c r="C74" i="12"/>
  <c r="D74" i="12" s="1"/>
  <c r="C70" i="12"/>
  <c r="D70" i="12" s="1"/>
  <c r="C66" i="12"/>
  <c r="D66" i="12" s="1"/>
  <c r="C62" i="12"/>
  <c r="D62" i="12" s="1"/>
  <c r="C58" i="12"/>
  <c r="D58" i="12" s="1"/>
  <c r="C54" i="12"/>
  <c r="D54" i="12" s="1"/>
  <c r="C50" i="12"/>
  <c r="D50" i="12" s="1"/>
  <c r="C46" i="12"/>
  <c r="D46" i="12" s="1"/>
  <c r="C42" i="12"/>
  <c r="D42" i="12" s="1"/>
  <c r="C38" i="12"/>
  <c r="D38" i="12" s="1"/>
  <c r="C34" i="12"/>
  <c r="D34" i="12" s="1"/>
  <c r="C30" i="12"/>
  <c r="D30" i="12" s="1"/>
  <c r="C26" i="12"/>
  <c r="D26" i="12" s="1"/>
  <c r="C22" i="12"/>
  <c r="D22" i="12" s="1"/>
  <c r="C18" i="12"/>
  <c r="D18" i="12" s="1"/>
  <c r="C14" i="12"/>
  <c r="D14" i="12" s="1"/>
  <c r="C10" i="12"/>
  <c r="D10" i="12" s="1"/>
  <c r="C6" i="12"/>
  <c r="D6" i="12" s="1"/>
  <c r="C11" i="12"/>
  <c r="D11" i="12" s="1"/>
  <c r="C75" i="12"/>
  <c r="D75" i="12" s="1"/>
  <c r="D2" i="12"/>
  <c r="D369" i="12"/>
  <c r="D409" i="12"/>
  <c r="D385" i="12"/>
  <c r="D393" i="12"/>
  <c r="D388" i="12"/>
  <c r="D403" i="12"/>
  <c r="D377" i="12"/>
  <c r="D361" i="12"/>
  <c r="D384" i="12"/>
  <c r="D353" i="12"/>
  <c r="D372" i="12"/>
  <c r="D336" i="12"/>
  <c r="D332" i="12"/>
  <c r="D320" i="12"/>
  <c r="D316" i="12"/>
  <c r="D304" i="12"/>
  <c r="D300" i="12"/>
  <c r="D288" i="12"/>
  <c r="D284" i="12"/>
  <c r="D276" i="12"/>
  <c r="D272" i="12"/>
  <c r="D268" i="12"/>
  <c r="D216" i="12"/>
  <c r="D176" i="12"/>
  <c r="D379" i="12"/>
  <c r="D356" i="12"/>
  <c r="D371" i="12"/>
  <c r="D368" i="12"/>
  <c r="D352" i="12"/>
  <c r="D348" i="12"/>
  <c r="D401" i="12"/>
  <c r="D337" i="12"/>
  <c r="D339" i="12"/>
  <c r="D283" i="12"/>
  <c r="D115" i="12"/>
  <c r="D83" i="12"/>
  <c r="D3" i="12"/>
  <c r="D329" i="12"/>
  <c r="D289" i="12"/>
  <c r="D281" i="12"/>
  <c r="D241" i="12"/>
  <c r="D209" i="12"/>
  <c r="D177" i="12"/>
  <c r="D137" i="12"/>
  <c r="D404" i="12"/>
  <c r="D321" i="12"/>
  <c r="D297" i="12"/>
  <c r="D265" i="12"/>
  <c r="D249" i="12"/>
  <c r="D233" i="12"/>
  <c r="D217" i="12"/>
  <c r="D201" i="12"/>
  <c r="D185" i="12"/>
  <c r="D161" i="12"/>
  <c r="D153" i="12"/>
  <c r="D121" i="12"/>
  <c r="D113" i="12"/>
  <c r="D405" i="12"/>
  <c r="D381" i="12"/>
  <c r="D7" i="12"/>
  <c r="D400" i="12"/>
  <c r="D282" i="12"/>
  <c r="D345" i="12"/>
  <c r="D225" i="12"/>
  <c r="D169" i="12"/>
  <c r="D373" i="12"/>
  <c r="D365" i="12"/>
  <c r="D399" i="12"/>
  <c r="D383" i="12"/>
  <c r="D375" i="12"/>
  <c r="D305" i="12"/>
  <c r="D273" i="12"/>
  <c r="D94" i="12"/>
  <c r="D313" i="12"/>
  <c r="D257" i="12"/>
  <c r="D193" i="12"/>
  <c r="D97" i="12"/>
  <c r="D397" i="12"/>
  <c r="D357" i="12"/>
  <c r="D341" i="12"/>
  <c r="D301" i="12"/>
  <c r="D285" i="12"/>
  <c r="D277" i="12"/>
  <c r="D269" i="12"/>
  <c r="D261" i="12"/>
  <c r="D253" i="12"/>
  <c r="D245" i="12"/>
  <c r="D237" i="12"/>
  <c r="D221" i="12"/>
  <c r="D213" i="12"/>
  <c r="D205" i="12"/>
  <c r="D197" i="12"/>
  <c r="D189" i="12"/>
  <c r="D181" i="12"/>
  <c r="D173" i="12"/>
  <c r="D157" i="12"/>
  <c r="D149" i="12"/>
  <c r="D141" i="12"/>
  <c r="D133" i="12"/>
  <c r="D125" i="12"/>
  <c r="D117" i="12"/>
  <c r="D109" i="12"/>
  <c r="D145" i="12"/>
  <c r="D129" i="12"/>
  <c r="D105" i="12"/>
  <c r="D389" i="12"/>
  <c r="D333" i="12"/>
  <c r="D325" i="12"/>
  <c r="D317" i="12"/>
  <c r="D309" i="12"/>
  <c r="D349" i="12"/>
  <c r="D23" i="12"/>
  <c r="D15" i="12"/>
  <c r="D297" i="2"/>
  <c r="D293" i="2"/>
  <c r="D154" i="2"/>
  <c r="D271" i="2"/>
  <c r="D146" i="2"/>
  <c r="D141" i="2"/>
  <c r="D143" i="2"/>
  <c r="D409" i="2" l="1"/>
  <c r="D410" i="2"/>
  <c r="D406" i="2"/>
  <c r="D407" i="2"/>
  <c r="D408" i="2"/>
  <c r="D403" i="2"/>
  <c r="D404" i="2"/>
  <c r="D405" i="2"/>
  <c r="D400" i="2"/>
  <c r="D401" i="2"/>
  <c r="D402" i="2"/>
  <c r="D398" i="2"/>
  <c r="D399" i="2"/>
  <c r="D395" i="2"/>
  <c r="D396" i="2"/>
  <c r="D397" i="2"/>
  <c r="D391" i="2"/>
  <c r="D392" i="2"/>
  <c r="D393" i="2"/>
  <c r="D394" i="2"/>
  <c r="D389" i="2"/>
  <c r="D390" i="2"/>
  <c r="D386" i="2"/>
  <c r="D387" i="2"/>
  <c r="D388" i="2"/>
  <c r="D384" i="2"/>
  <c r="D385" i="2"/>
  <c r="D381" i="2"/>
  <c r="D382" i="2"/>
  <c r="D383" i="2"/>
  <c r="D378" i="2"/>
  <c r="D379" i="2"/>
  <c r="D380" i="2"/>
  <c r="D376" i="2"/>
  <c r="D145" i="2"/>
  <c r="D377" i="2"/>
  <c r="D374" i="2"/>
  <c r="D375" i="2"/>
  <c r="D351" i="2"/>
  <c r="D352" i="2"/>
  <c r="D338" i="2"/>
  <c r="D339" i="2"/>
  <c r="D340" i="2"/>
  <c r="D341" i="2"/>
  <c r="D335" i="2"/>
  <c r="D336" i="2"/>
  <c r="D337" i="2"/>
  <c r="D273" i="2"/>
  <c r="D330" i="2"/>
  <c r="D331" i="2"/>
  <c r="D332" i="2"/>
  <c r="D327" i="2"/>
  <c r="D328" i="2"/>
  <c r="D329" i="2"/>
  <c r="D302" i="2"/>
  <c r="D325" i="2"/>
  <c r="D326" i="2"/>
  <c r="D292" i="2"/>
  <c r="D323" i="2"/>
  <c r="D324" i="2"/>
  <c r="D321" i="2"/>
  <c r="D295" i="2"/>
  <c r="D322" i="2"/>
  <c r="D318" i="2"/>
  <c r="D319" i="2"/>
  <c r="D320" i="2"/>
  <c r="D264" i="2"/>
  <c r="D305" i="2"/>
  <c r="D312" i="2"/>
  <c r="D243" i="2"/>
  <c r="D314" i="2"/>
  <c r="D315" i="2"/>
  <c r="D252" i="2"/>
  <c r="D265" i="2"/>
  <c r="D254" i="2"/>
  <c r="D274" i="2"/>
  <c r="D238" i="2"/>
  <c r="D247" i="2"/>
  <c r="D245" i="2"/>
  <c r="D220" i="2"/>
  <c r="D249" i="2"/>
  <c r="D237" i="2"/>
  <c r="D289" i="2"/>
  <c r="D290" i="2"/>
  <c r="D301" i="2"/>
  <c r="D236" i="2"/>
  <c r="D225" i="2"/>
  <c r="D286" i="2"/>
  <c r="D226" i="2"/>
  <c r="D287" i="2"/>
  <c r="D268" i="2"/>
  <c r="D235" i="2"/>
  <c r="D231" i="2"/>
  <c r="D212" i="2"/>
  <c r="D272" i="2"/>
  <c r="D283" i="2"/>
  <c r="D284" i="2"/>
  <c r="D333" i="2"/>
  <c r="D282" i="2"/>
  <c r="D221" i="2"/>
  <c r="D261" i="2"/>
  <c r="D280" i="2"/>
  <c r="D288" i="2"/>
  <c r="D258" i="2"/>
  <c r="D285" i="2"/>
  <c r="D306" i="2"/>
  <c r="D334" i="2"/>
  <c r="D316" i="2"/>
  <c r="D263" i="2"/>
  <c r="D300" i="2"/>
  <c r="D242" i="2"/>
  <c r="D304" i="2"/>
  <c r="D255" i="2"/>
  <c r="D291" i="2"/>
  <c r="D421" i="2"/>
  <c r="D317" i="2"/>
  <c r="D298" i="2"/>
  <c r="D294" i="2"/>
  <c r="D418" i="2"/>
  <c r="D419" i="2"/>
  <c r="D420" i="2"/>
  <c r="D240" i="2"/>
  <c r="D416" i="2"/>
  <c r="D417" i="2"/>
  <c r="D233" i="2"/>
  <c r="D415" i="2"/>
  <c r="D296" i="2"/>
  <c r="D250" i="2"/>
  <c r="D413" i="2"/>
  <c r="D414" i="2"/>
  <c r="D303" i="2"/>
  <c r="D411" i="2"/>
  <c r="D412" i="2"/>
  <c r="D299" i="2"/>
  <c r="D244" i="2"/>
  <c r="D281" i="2"/>
  <c r="D246" i="2"/>
  <c r="D239" i="2"/>
  <c r="D253" i="2"/>
  <c r="D229" i="2"/>
  <c r="D232" i="2"/>
  <c r="D251" i="2"/>
  <c r="D241" i="2"/>
  <c r="D228" i="2"/>
  <c r="D259" i="2"/>
  <c r="D223" i="2"/>
  <c r="D224" i="2"/>
  <c r="D222" i="2"/>
  <c r="D257" i="2"/>
  <c r="D218" i="2"/>
  <c r="D279" i="2"/>
  <c r="D211" i="2"/>
  <c r="D260" i="2"/>
  <c r="D215" i="2"/>
  <c r="D278" i="2"/>
  <c r="D192" i="2"/>
  <c r="D277" i="2"/>
  <c r="D208" i="2"/>
  <c r="D204" i="2"/>
  <c r="D161" i="2"/>
  <c r="D190" i="2"/>
  <c r="D202" i="2"/>
  <c r="D203" i="2"/>
  <c r="D175" i="2"/>
  <c r="D227" i="2"/>
  <c r="D177" i="2"/>
  <c r="D201" i="2"/>
  <c r="D200" i="2"/>
  <c r="D149" i="2"/>
  <c r="D189" i="2"/>
  <c r="D167" i="2"/>
  <c r="D173" i="2"/>
  <c r="D188" i="2"/>
  <c r="D199" i="2"/>
  <c r="D144" i="2"/>
  <c r="D198" i="2"/>
  <c r="D148" i="2"/>
  <c r="D147" i="2"/>
  <c r="D266" i="2"/>
  <c r="D276" i="2"/>
  <c r="D187" i="2"/>
  <c r="D158" i="2"/>
  <c r="D157" i="2"/>
  <c r="D217" i="2"/>
  <c r="D171" i="2"/>
  <c r="D275" i="2"/>
  <c r="D194" i="2"/>
  <c r="D172" i="2"/>
  <c r="D160" i="2"/>
  <c r="D169" i="2"/>
  <c r="D214" i="2"/>
  <c r="D196" i="2"/>
  <c r="D183" i="2"/>
  <c r="D216" i="2"/>
  <c r="D195" i="2"/>
  <c r="D180" i="2"/>
  <c r="D197" i="2"/>
  <c r="D182" i="2"/>
  <c r="D186" i="2"/>
  <c r="D184" i="2"/>
  <c r="D210" i="2"/>
  <c r="D156" i="2"/>
  <c r="D181" i="2"/>
  <c r="D163" i="2"/>
  <c r="D230" i="2"/>
  <c r="D179" i="2"/>
  <c r="D193" i="2"/>
  <c r="D162" i="2"/>
  <c r="D207" i="2"/>
  <c r="D170" i="2"/>
  <c r="D151" i="2"/>
  <c r="D174" i="2"/>
  <c r="D209" i="2"/>
  <c r="D206" i="2"/>
  <c r="D150" i="2"/>
  <c r="D262" i="2"/>
  <c r="D155" i="2"/>
  <c r="D142" i="2"/>
  <c r="D139" i="2"/>
  <c r="D140" i="2"/>
  <c r="D137" i="2"/>
  <c r="D138" i="2"/>
  <c r="D135" i="2"/>
  <c r="D136" i="2"/>
  <c r="D132" i="2"/>
  <c r="D133" i="2"/>
  <c r="D134" i="2"/>
  <c r="D129" i="2"/>
  <c r="D130" i="2"/>
  <c r="D131" i="2"/>
  <c r="D126" i="2"/>
  <c r="D127" i="2"/>
  <c r="D128" i="2"/>
  <c r="D123" i="2"/>
  <c r="D124" i="2"/>
  <c r="D125" i="2"/>
  <c r="D121" i="2"/>
  <c r="D122" i="2"/>
  <c r="D119" i="2"/>
  <c r="D120" i="2"/>
  <c r="D117" i="2"/>
  <c r="D118" i="2"/>
  <c r="D115" i="2"/>
  <c r="D116" i="2"/>
  <c r="D113" i="2"/>
  <c r="D114" i="2"/>
  <c r="D111" i="2"/>
  <c r="D112" i="2"/>
  <c r="D109" i="2"/>
  <c r="D110" i="2"/>
  <c r="D106" i="2"/>
  <c r="D107" i="2"/>
  <c r="D108" i="2"/>
  <c r="D104" i="2"/>
  <c r="D105" i="2"/>
  <c r="D101" i="2"/>
  <c r="D102" i="2"/>
  <c r="D103" i="2"/>
  <c r="D98" i="2"/>
  <c r="D99" i="2"/>
  <c r="D100" i="2"/>
  <c r="D96" i="2"/>
  <c r="D97" i="2"/>
  <c r="D93" i="2"/>
  <c r="D94" i="2"/>
  <c r="D95" i="2"/>
  <c r="D90" i="2"/>
  <c r="D91" i="2"/>
  <c r="D88" i="2"/>
  <c r="D89" i="2"/>
  <c r="D86" i="2"/>
  <c r="D83" i="2"/>
  <c r="D78" i="2"/>
  <c r="D79" i="2"/>
  <c r="D80" i="2"/>
  <c r="D76" i="2"/>
  <c r="D77" i="2"/>
  <c r="D74" i="2"/>
  <c r="D75" i="2"/>
  <c r="D72" i="2"/>
  <c r="D73" i="2"/>
  <c r="D69" i="2"/>
  <c r="D70" i="2"/>
  <c r="D71" i="2"/>
  <c r="D67" i="2"/>
  <c r="D68" i="2"/>
  <c r="D66" i="2"/>
  <c r="D63" i="2"/>
  <c r="D64" i="2"/>
  <c r="D65" i="2"/>
  <c r="D60" i="2"/>
  <c r="D61" i="2"/>
  <c r="D62" i="2"/>
  <c r="D58" i="2"/>
  <c r="D59" i="2"/>
  <c r="D56" i="2"/>
  <c r="D57" i="2"/>
  <c r="D55" i="2"/>
  <c r="D54" i="2"/>
  <c r="D49" i="2"/>
  <c r="D47" i="2"/>
  <c r="F3" i="11" l="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F119"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F145" i="11"/>
  <c r="F146" i="11"/>
  <c r="F147" i="11"/>
  <c r="F148" i="11"/>
  <c r="F149" i="11"/>
  <c r="F150" i="11"/>
  <c r="F151" i="11"/>
  <c r="F152" i="11"/>
  <c r="F153" i="11"/>
  <c r="F154" i="11"/>
  <c r="F155" i="11"/>
  <c r="F156" i="11"/>
  <c r="F157" i="11"/>
  <c r="F158" i="11"/>
  <c r="F159" i="11"/>
  <c r="F160" i="11"/>
  <c r="F161" i="11"/>
  <c r="F162" i="11"/>
  <c r="F163" i="11"/>
  <c r="F164" i="11"/>
  <c r="F165" i="11"/>
  <c r="F166" i="11"/>
  <c r="F167" i="11"/>
  <c r="F168" i="11"/>
  <c r="F169" i="11"/>
  <c r="F170" i="11"/>
  <c r="F171" i="11"/>
  <c r="F172" i="11"/>
  <c r="F173" i="11"/>
  <c r="F174" i="11"/>
  <c r="F175" i="11"/>
  <c r="F176" i="11"/>
  <c r="F177" i="11"/>
  <c r="F178" i="11"/>
  <c r="F179" i="11"/>
  <c r="F180" i="11"/>
  <c r="F181" i="11"/>
  <c r="F182" i="11"/>
  <c r="F183" i="11"/>
  <c r="F184" i="11"/>
  <c r="F185" i="11"/>
  <c r="F186" i="11"/>
  <c r="F187" i="11"/>
  <c r="F188" i="11"/>
  <c r="F189" i="11"/>
  <c r="F190" i="11"/>
  <c r="F191" i="11"/>
  <c r="F192" i="11"/>
  <c r="F193" i="11"/>
  <c r="F194" i="11"/>
  <c r="F195" i="11"/>
  <c r="F196" i="11"/>
  <c r="F197" i="11"/>
  <c r="F198" i="11"/>
  <c r="F199" i="11"/>
  <c r="F200" i="11"/>
  <c r="F201" i="11"/>
  <c r="F202" i="11"/>
  <c r="F203" i="11"/>
  <c r="F204" i="11"/>
  <c r="F205" i="11"/>
  <c r="F206" i="11"/>
  <c r="F207" i="11"/>
  <c r="F208" i="11"/>
  <c r="F209" i="11"/>
  <c r="F210" i="11"/>
  <c r="F211" i="11"/>
  <c r="F212" i="11"/>
  <c r="F213" i="11"/>
  <c r="F214" i="11"/>
  <c r="F215" i="11"/>
  <c r="F216" i="11"/>
  <c r="F217" i="11"/>
  <c r="F218" i="11"/>
  <c r="F219" i="11"/>
  <c r="F220" i="11"/>
  <c r="F221" i="11"/>
  <c r="F222" i="11"/>
  <c r="F223" i="11"/>
  <c r="F224" i="11"/>
  <c r="F225" i="11"/>
  <c r="F226" i="11"/>
  <c r="F227" i="11"/>
  <c r="F228" i="11"/>
  <c r="F229" i="11"/>
  <c r="F230" i="11"/>
  <c r="F231" i="11"/>
  <c r="F232" i="11"/>
  <c r="F233" i="11"/>
  <c r="F234" i="11"/>
  <c r="F235" i="11"/>
  <c r="F236" i="11"/>
  <c r="F237" i="11"/>
  <c r="F238" i="11"/>
  <c r="F239" i="11"/>
  <c r="F240" i="11"/>
  <c r="F241" i="11"/>
  <c r="F242" i="11"/>
  <c r="F243" i="11"/>
  <c r="F244" i="11"/>
  <c r="F245" i="11"/>
  <c r="F246" i="11"/>
  <c r="F247" i="11"/>
  <c r="F248" i="11"/>
  <c r="F249" i="11"/>
  <c r="F250" i="11"/>
  <c r="F251" i="11"/>
  <c r="F252" i="11"/>
  <c r="F253" i="11"/>
  <c r="F254" i="11"/>
  <c r="F255" i="11"/>
  <c r="F256" i="11"/>
  <c r="F257" i="11"/>
  <c r="F258" i="11"/>
  <c r="F259" i="11"/>
  <c r="F260" i="11"/>
  <c r="F261" i="11"/>
  <c r="F262" i="11"/>
  <c r="F263" i="11"/>
  <c r="F264" i="11"/>
  <c r="F265" i="11"/>
  <c r="F266" i="11"/>
  <c r="F267" i="11"/>
  <c r="F268" i="11"/>
  <c r="F269" i="11"/>
  <c r="F270" i="11"/>
  <c r="F271" i="11"/>
  <c r="F272" i="11"/>
  <c r="F273" i="11"/>
  <c r="F274" i="11"/>
  <c r="F275" i="11"/>
  <c r="F276" i="11"/>
  <c r="F277" i="11"/>
  <c r="F278" i="11"/>
  <c r="F279" i="11"/>
  <c r="F280" i="11"/>
  <c r="F281" i="11"/>
  <c r="F282" i="11"/>
  <c r="F283" i="11"/>
  <c r="F284" i="11"/>
  <c r="F285" i="11"/>
  <c r="F286" i="11"/>
  <c r="F287" i="11"/>
  <c r="F288" i="11"/>
  <c r="F289" i="11"/>
  <c r="F290" i="11"/>
  <c r="F291" i="11"/>
  <c r="F292" i="11"/>
  <c r="F293" i="11"/>
  <c r="F294" i="11"/>
  <c r="F295" i="11"/>
  <c r="F296" i="11"/>
  <c r="F297" i="11"/>
  <c r="F298" i="11"/>
  <c r="F299" i="11"/>
  <c r="F300" i="11"/>
  <c r="F301" i="11"/>
  <c r="F302" i="11"/>
  <c r="F303" i="11"/>
  <c r="F304" i="11"/>
  <c r="F305" i="11"/>
  <c r="F306" i="11"/>
  <c r="F307" i="11"/>
  <c r="F308" i="11"/>
  <c r="F309" i="11"/>
  <c r="F310" i="11"/>
  <c r="F311" i="11"/>
  <c r="F312" i="11"/>
  <c r="F313" i="11"/>
  <c r="F314" i="11"/>
  <c r="F315" i="11"/>
  <c r="F316" i="11"/>
  <c r="F317" i="11"/>
  <c r="F318" i="11"/>
  <c r="F319" i="11"/>
  <c r="F320" i="11"/>
  <c r="F321" i="11"/>
  <c r="F322" i="11"/>
  <c r="F323" i="11"/>
  <c r="F324" i="11"/>
  <c r="F325" i="11"/>
  <c r="F326" i="11"/>
  <c r="F327" i="11"/>
  <c r="F328" i="11"/>
  <c r="F329" i="11"/>
  <c r="F330" i="11"/>
  <c r="F331" i="11"/>
  <c r="F332" i="11"/>
  <c r="F2"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 i="11"/>
  <c r="D2" i="11"/>
  <c r="D373" i="2" l="1"/>
  <c r="D372" i="2"/>
  <c r="D343" i="2"/>
  <c r="D85" i="2"/>
  <c r="D82" i="2"/>
  <c r="D81" i="2"/>
  <c r="D45" i="2"/>
  <c r="D33" i="2"/>
  <c r="D347" i="2"/>
  <c r="D348" i="2"/>
  <c r="D37" i="2"/>
  <c r="D32" i="2"/>
  <c r="D368" i="2"/>
  <c r="D344" i="2"/>
  <c r="D43" i="2"/>
  <c r="D26" i="2"/>
  <c r="D40" i="2"/>
  <c r="D357" i="2"/>
  <c r="D349" i="2"/>
  <c r="D29" i="2"/>
  <c r="D28" i="2"/>
  <c r="D34" i="2"/>
  <c r="D39" i="2"/>
  <c r="D46" i="2"/>
  <c r="D22" i="2"/>
  <c r="D27" i="2"/>
  <c r="D354" i="2"/>
  <c r="D353" i="2"/>
  <c r="D346" i="2"/>
  <c r="D19" i="2"/>
  <c r="D17" i="2"/>
  <c r="D15" i="2"/>
  <c r="D36" i="2"/>
  <c r="D359" i="2"/>
  <c r="D48" i="2"/>
  <c r="D35" i="2"/>
  <c r="D13" i="2"/>
  <c r="D23" i="2"/>
  <c r="D41" i="2"/>
  <c r="D20" i="2"/>
  <c r="D9" i="2"/>
  <c r="D6" i="2"/>
  <c r="D4" i="2"/>
  <c r="D84" i="2"/>
  <c r="D361" i="2"/>
  <c r="D371" i="2"/>
  <c r="D370" i="2"/>
  <c r="D152" i="2"/>
  <c r="D369" i="2"/>
  <c r="D367" i="2"/>
  <c r="D366" i="2"/>
  <c r="D365" i="2"/>
  <c r="D364" i="2"/>
  <c r="D363" i="2"/>
  <c r="D8" i="2"/>
  <c r="D168" i="2"/>
  <c r="D350" i="2"/>
  <c r="D25" i="2"/>
  <c r="D38" i="2"/>
  <c r="D31" i="2"/>
  <c r="D345" i="2"/>
  <c r="D92" i="2"/>
  <c r="D356" i="2"/>
  <c r="D355" i="2"/>
  <c r="D53" i="2"/>
  <c r="D87" i="2"/>
  <c r="D360" i="2"/>
  <c r="D362" i="2"/>
  <c r="D7" i="2"/>
  <c r="D14" i="2"/>
  <c r="D24" i="2"/>
  <c r="D21" i="2"/>
  <c r="D3" i="2"/>
  <c r="D44" i="2"/>
  <c r="D50" i="2"/>
  <c r="D16" i="2"/>
  <c r="D51" i="2"/>
  <c r="D52" i="2"/>
  <c r="D342" i="2"/>
  <c r="D12" i="2"/>
  <c r="D42" i="2"/>
  <c r="D18" i="2"/>
  <c r="D2" i="2"/>
  <c r="D10" i="2"/>
  <c r="D30" i="2"/>
  <c r="D358" i="2"/>
  <c r="D11" i="2"/>
</calcChain>
</file>

<file path=xl/sharedStrings.xml><?xml version="1.0" encoding="utf-8"?>
<sst xmlns="http://schemas.openxmlformats.org/spreadsheetml/2006/main" count="11263" uniqueCount="2204">
  <si>
    <t>title wb</t>
  </si>
  <si>
    <t>date wb</t>
  </si>
  <si>
    <t>title RP look up</t>
  </si>
  <si>
    <t>date RP look up</t>
  </si>
  <si>
    <t>tru/fls</t>
  </si>
  <si>
    <t>is caused by house dust mites in children 5 to 11 years ID6510</t>
  </si>
  <si>
    <t>TBC</t>
  </si>
  <si>
    <t>Abaloparatide for treating idiopathic or hypogonadal osteoporosis in men [ID4059]</t>
  </si>
  <si>
    <t>Abemaciclib with fulvestrant for previously treated hormone receptor-positive HER2-negative advanced breast cancer [TSID12065]</t>
  </si>
  <si>
    <t>Abicipar pegol for treating wet age-related macular degeneration [ID1533]</t>
  </si>
  <si>
    <t>Abiraterone (originator and generics) for treating newly diagnosed high-risk hormone-sensitive metastatic prostate cancer (review of TA721) [ID6378]</t>
  </si>
  <si>
    <t>Acalabrutinib and venetoclax with or without obinutuzumab for untreated chronic lymphocytic leukaemia [ID6232]</t>
  </si>
  <si>
    <t>Acalabrutinib with bendamustine and rituximab for untreated mantle cell lymphoma [ID6155]</t>
  </si>
  <si>
    <t>Acoramidis for treating transthyretin-related amyloidosis cardiomyopathy [ID6354]</t>
  </si>
  <si>
    <t>Alpelisib with olaparib for treating BRCA wild-type platinum-refractory or -resistant ovarian, fallopian tube or primary peritoneal cancer after 1 to 3 previous treatments [TSID11830] [ID6247]</t>
  </si>
  <si>
    <t>ALXN1840 for treating Wilson disease [ID6422]</t>
  </si>
  <si>
    <t>Alzheimer's disease (early) - gantenerumab [ID6142]</t>
  </si>
  <si>
    <t>Amivantamab with carboplatin and pemetrexed for untreated EGFR exon 20 insertion mutation-positive advanced non-small-cell lung cancer [ID5110]</t>
  </si>
  <si>
    <t>Amivantamab with lazertinib for untreated EGFR mutation-positive advanced non-small-cell lung cancer [ID6256]</t>
  </si>
  <si>
    <t>Apalutamide with gonadotrophin-releasing hormone agonist and radiotherapy for treating high-risk, localised or locally advanced prostate cancer [ID6215]</t>
  </si>
  <si>
    <t>Apraglutide for treating short bowel syndrome [ID6533]</t>
  </si>
  <si>
    <t>Arimoclomol for treating Niemann-Pick disease Type C [ID1312]</t>
  </si>
  <si>
    <t>Astegolimab as add-on maintenance treatment for moderate to severe chronic obstructive pulmonary disease [ID6524]</t>
  </si>
  <si>
    <t>Asunercept for treating glioblastoma [1301]</t>
  </si>
  <si>
    <t>Atezolizumab (Tecentriq) + bevacizumab (Avastin) + chemotherapy for ovarian cancer TS ID 10701</t>
  </si>
  <si>
    <t>Atezolizumab as neoadjuvant (with chemotherapy) and adjuvant (as monotherapy) treatment for early triple negative breast cancer [ID6200]</t>
  </si>
  <si>
    <t>Atezolizumab as neoadjuvant (with chemotherapy) and adjuvant (as monotherapy) treatment for resectable non-small-cell lung cancer [ID3894]</t>
  </si>
  <si>
    <t>Atezolizumab for adjuvant treatment of resected high-risk muscle-invasive urothelial cancer [ID2730]</t>
  </si>
  <si>
    <t>Atezolizumab with bevacizumab for adjuvant treatment of resected or ablated hepatocellular carcinoma at high risk of recurrence [ID6148]</t>
  </si>
  <si>
    <t>Atezolizumab with cabozantinib for treating hormone-relapsed metastatic prostate cancer after 1 therapy [ID6203]</t>
  </si>
  <si>
    <t>Atezolizumab with chemotherapy for treating relapsing recurrent advanced triple-negative early breast cancer [ID6152]</t>
  </si>
  <si>
    <t>Aumolertinib for untreated EGFR mutation-positive non-small-cell lung cancer [ID4000]</t>
  </si>
  <si>
    <t>Autologous chondrocyte implantation using 3D collagen matrix (novocart 3D) for treating articular cartilage defects of the knee [ID2707]</t>
  </si>
  <si>
    <t>Avacincaptad pegol for treating geographic atrophy caused by age-related macular degeneration [ID6401]</t>
  </si>
  <si>
    <t>Avapritinib for treating inadequately controlled moderate to severe indolent systemic mastocytosis [ID6578]</t>
  </si>
  <si>
    <t>Avelumab for previously treated platinum-resistant ovarian cancer ID1497</t>
  </si>
  <si>
    <t>Avelumab for untreated PD-L1 positive recurrent or metastatic non-small-cell lung cancer [ID1261]</t>
  </si>
  <si>
    <t>Avelumab with axitinib for untreated advanced renal cell carcinoma (MA review of TA645) [ID6294]</t>
  </si>
  <si>
    <t>Baloxavir marboxil for reducing direct transmission of influenza A or B in people 5 to 64 years [ID6552]</t>
  </si>
  <si>
    <t>Baloxavir marboxil for treating influenza in babies under 1 year [ID6555]</t>
  </si>
  <si>
    <t>Belantamab mafodotin for treating relapsed or refractory multiple myeloma after 4 or more therapies [ID2701]</t>
  </si>
  <si>
    <t>Belantamab mafodotin with bortezomib and dexamethasone for treating relapsed or refractory multiple myeloma after 1 or more treatments [ID6212]</t>
  </si>
  <si>
    <t>Belantamab mafodotin with pomalidomide and dexamethasone for previously treated multiple myeloma [ID6211]</t>
  </si>
  <si>
    <t>Belzutifan for previously treated advanced renal cell carcinoma [ID6154]</t>
  </si>
  <si>
    <t>Belzutifan with lenvatinib for treating advanced renal cell carcinoma after a PD-1 or PD-L1 inhibitor [ID6476]</t>
  </si>
  <si>
    <t>Bemarituzumab with chemotherapy for untreated inoperable HER2-negative advanced gastric or gastro-oesophageal junction cancer [ID6481]</t>
  </si>
  <si>
    <t>Benralizumab for previously treated severe nasal polyps [ID1659]</t>
  </si>
  <si>
    <t>Bepirovirsen for treating chronic hepatitis B [ID6608]</t>
  </si>
  <si>
    <t>Beremagene geperpavec for treating skin wounds associated with dystrophic epidermolysis bullosa [ID3959]</t>
  </si>
  <si>
    <t>Betula verrucosa (Itulazax 12 SQ-Bet) for treating moderate to severe allergic rhinitis, conjunctivitis, or both, caused by tree pollen in people 5 to 17 years ID6537</t>
  </si>
  <si>
    <t>Bevacizumab in combination with carboplatin, gemcitabine and paclitaxel for treating the first recurrence of platinum-sensitive advanced ovarian cancer [ID1145]</t>
  </si>
  <si>
    <t>BI 907828 for untreated dedifferentiated advanced liposarcoma [ID6296]</t>
  </si>
  <si>
    <t>Bimatoprost implant for treating open angle glaucoma or ocular hypertension when topical treatments are unsuitable [ID6180]</t>
  </si>
  <si>
    <t>Botulinum toxin type A for preventing episodic migraine [ID6450]</t>
  </si>
  <si>
    <t>Botulinum toxin type A for treating upper or lower limb focal spasticity associated with stroke [ID768]</t>
  </si>
  <si>
    <t>Brensocatib for treating non-cystic fibrosis bronchiectasis in people 12 years and over ID6448</t>
  </si>
  <si>
    <t>Brexucabtagene autoleucel for treating relapsed or refractory mantle cell lymphoma after 2 or more systemic treatments (review of TA677) [ID6325]</t>
  </si>
  <si>
    <t>Burosumab for treating FGF23-related hypophosphataemia in tumour-induced osteomalacia [ID3924 ]</t>
  </si>
  <si>
    <t>Cabotegravir for preventing HIV-1 in adults and young people [ID6255]</t>
  </si>
  <si>
    <t>Cabozantinib for treating advanced hepatocellular carcinoma after prior therapy [ID1243]</t>
  </si>
  <si>
    <t>Cabozantinib for treating advanced neuroendocrine tumours that have progressed after systemic treatment [ID6474]</t>
  </si>
  <si>
    <t>Cabozantinib with nivolumab and ipilimumab for untreated intermediate- or poor-risk advanced renal cell carcinoma [ID6330]</t>
  </si>
  <si>
    <t>Canagliflozin for treating chronic kidney disease in people with type 2 diabetes [ID1653]</t>
  </si>
  <si>
    <t>Capivasertib with abiraterone for treating hormone-sensitive metastatic prostate cancer with PTEN deficiency [ID6466]</t>
  </si>
  <si>
    <t>Catumaxomab for intraperitoneal treatment of malignant ascites in epithelial cellular adhesion molecule-positive carcinomas when further systemic anticancer treatment is unsuitable ID6580</t>
  </si>
  <si>
    <t>Cediranib with olaparib for treating recurrent platinum-resistant ovarian, fallopian tube or primary peritoneal cancer after 3 therapies [ID1639]</t>
  </si>
  <si>
    <t>Cemiplimab with platinum-based chemotherapy for untreated advanced non-small-cell lung cancer [ID3949]</t>
  </si>
  <si>
    <t>Cerliponase alfa for treating neuronal ceroid lipofuscinosis type 2 (MA review of HST12) [ID6145]</t>
  </si>
  <si>
    <t>Ciltacabtagene autoleucel for treating relapsed and lenalidomide-refractory multiple myeloma after 1 to 3 therapies [ID4012]</t>
  </si>
  <si>
    <t>Cimavax for treating wild-type EGFR-positive non-small-cell lung cancer [1259]</t>
  </si>
  <si>
    <t>Clascoterone for treating acne vulgaris in people 12 years and over [ID6572]</t>
  </si>
  <si>
    <t>Colon cancer (adjuvant) - irinotecan [ID379]</t>
  </si>
  <si>
    <t>Cositecan for treating platinum or taxane resistant advanced, mucinous, epithelial ovarian cancer [ID826]</t>
  </si>
  <si>
    <t>Daprodustat for treating anaemia in people with chronic kidney disease [ID3987]</t>
  </si>
  <si>
    <t>Daratumumab with bortezomib, lenalidomide and dexamethasone for untreated multiple myeloma when a stem cell transplant is unsuitable [ID3843]</t>
  </si>
  <si>
    <t>Daratumumab with bortezomib, lenalidomide and dexamethasone for untreated multiple myeloma when an autologous stem cell transplant is suitable [ID6249]</t>
  </si>
  <si>
    <t>Darolutamide with androgen deprivation therapy for treating hormone-sensitive metastatic prostate cancer [ID6452]</t>
  </si>
  <si>
    <t>Dasatinib for treating Philadelphia-chromosome-positive acute lymphoblastic leukaemia in children and adults ID1297</t>
  </si>
  <si>
    <t>Datopotamab deruxtecan for previously treated hormone receptor-positive HER2-negative unresectable or metastatic breast cancer [ID6348]</t>
  </si>
  <si>
    <t>Datopotamab deruxtecan for previously untreated locally recurrent inoperable or metastatic triple-negative breast cancer [ID6435]</t>
  </si>
  <si>
    <t>Datopotamab deruxtecan for treating advanced non-small-cell lung cancer after platinum-based chemotherapy [ID6241]</t>
  </si>
  <si>
    <t>DCVax-L for treating glioblastoma [ID836]</t>
  </si>
  <si>
    <t>Degarelix before or with radiotherapy for treating high-risk localised and locally advanced hormone-dependent prostate cancer [ID6419]</t>
  </si>
  <si>
    <t>Delandistrogene moxeparvovec for treating Duchenne muscular dystrophy in children 4 to 7 years ID3897</t>
  </si>
  <si>
    <t>Delgocitinib for treating moderate to severe chronic hand eczema [ID6408]</t>
  </si>
  <si>
    <t>Depemokimab for treating chronic rhinosinusitis with nasal polyps [ID6449]</t>
  </si>
  <si>
    <t>Depemokimab for treating severe eosinophilic asthma in people 12 years and over [ID6447]</t>
  </si>
  <si>
    <t>Dersimelagon for treating erythropoietic protoporphyria and X-linked protoporphyria in people 12 years and over [ID6160]</t>
  </si>
  <si>
    <t>Deuruxolitinib for treating severe alopecia areata ID6597</t>
  </si>
  <si>
    <t>Deutetrabenazine for treating tardive dyskinesia ID6550</t>
  </si>
  <si>
    <t>Dexmedetomidine for treating agitation associated with bipolar disorder in people 18 to 75 years [TS ID 10725]</t>
  </si>
  <si>
    <t>Dexmedetomidine for treating agitation associated with schizophrenia TS ID 10726</t>
  </si>
  <si>
    <t>Diabetic retinopathy - ruboxistaurin [ID382]</t>
  </si>
  <si>
    <t>Donanemab for treating mild cognitive impairment or mild dementia caused by Alzheimer's disease [ID6222]</t>
  </si>
  <si>
    <t>Donidalorsen for preventing recurrent attacks of hereditary angioedema in people 12 years and over [ID6457]</t>
  </si>
  <si>
    <t>Dostarlimab with chemotherapy for untreated and with niraparib for maintenance treatment of advanced non-mucinous epithelial ovarian, fallopian tube or primary peritoneal cancer [ID6311]</t>
  </si>
  <si>
    <t>Dostarlimab with platinum-based chemotherapy for advanced or recurrent endometrial cancer with microsatellite stability or mismatch repair proficiency [ID6415]</t>
  </si>
  <si>
    <t>Doxecitine–doxribtimine for treating thymidine kinase 2 deficiency in people of any age [ID6484]</t>
  </si>
  <si>
    <t>Doxorubicin nanoparticles for previously treated advanced hepatocellular carcinoma [ID1314]</t>
  </si>
  <si>
    <t>Dupilumab for maintenance treatment of uncontrolled chronic obstructive pulmonary disease with raised blood eosinophils ID6235</t>
  </si>
  <si>
    <t>Dupilumab for treating chronic spontaneous urticaria in people 12 years and over [ID4055]</t>
  </si>
  <si>
    <t>Dupilumab for treating severe chronic rhinosinusitis with nasal polyps (review of TA648) [ID6480]</t>
  </si>
  <si>
    <t>Durvalumab for adjuvant treatment of resectable non-small-cell lung cancer [ID1263]</t>
  </si>
  <si>
    <t>Durvalumab in combination for neoadjuvant and adjuvant treatment of resectable gastric and gastro-oesophageal junction cancer [ID6374]</t>
  </si>
  <si>
    <t>Durvalumab with chemoradiation for untreated unresectable locally advanced oesophageal squamous cell cancer [ID6490]</t>
  </si>
  <si>
    <t>Durvalumab with gemcitabine and cisplatin before surgery (neoadjuvant) then alone after surgery (adjuvant) for treating muscle-invasive bladder cancer [ID6168]</t>
  </si>
  <si>
    <t>Durvalumab with platinum-based chemotherapy, then with or without olaparib, for treating newly diagnosed advanced or recurrent endometrial cancer ID6317</t>
  </si>
  <si>
    <t>Durvalumab with tremelimumab and chemotherapy for treating unresectable or advanced urothelial cancer [ID3855]</t>
  </si>
  <si>
    <t>Efgartigimod with recombinant human hyaluronidase PH20 for treating chronic inflammatory demyelinating polyneuropathy [ID6409]</t>
  </si>
  <si>
    <t>Eflornithine for treating high-risk neuroblastoma with complete or partial response after immunotherapy [ID4060]</t>
  </si>
  <si>
    <t>Elexacaftor–tezacaftor–ivacaftor with ivacaftor for treating cystic fibrosis without an F508del mutation and with a mutation in the CFTR gene that is responsive to elexacaftor–tezacaftor–ivacaftor in people aged 6 and over [TSID11847]</t>
  </si>
  <si>
    <t>Empagliflozin for preventing cardiovascular events after acute myocardial infarction [ID6240]</t>
  </si>
  <si>
    <t>Encorafenib with binimetinib for treating BRAF V600E mutation-positive advanced non-small-cell lung cancer [ID6177]</t>
  </si>
  <si>
    <t>Enfortumab vedotin for treating locally advanced or metastatic urothelial cancer after 2 therapies [ID3845]</t>
  </si>
  <si>
    <t>Epcoritamab for treating relapsed or refractory follicular lymphoma after 2 or more systemic treatments [ID6338]</t>
  </si>
  <si>
    <t>Epcoritamab with rituximab and lenalidomide for treating relapsed or refractory follicular lymphoma after 1 or more systemic treatments [ID6586]</t>
  </si>
  <si>
    <t>ERC1671 for treating progressed or recurrent grade IV glioma (glioblastoma or gliosarcoma) [ID1623]</t>
  </si>
  <si>
    <t>Etripamil for treating paroxysmal supraventricular tachycardia [ID6581]</t>
  </si>
  <si>
    <t>Evolocumab for preventing major cardiovascular events in people aged 50 to 79 at high risk who have not had a myocardial infarction or stroke TS ID 11920</t>
  </si>
  <si>
    <t>Favezelimab–pembrolizumab for treating relapsed or refractory classical Hodgkin lymphoma after anti-PD-L1 treatment [ID6393]</t>
  </si>
  <si>
    <t>Fezolinetant for treating vasomotor symptoms associated with the menopause [ID5071]</t>
  </si>
  <si>
    <t>Fidanacogene elaparvovec for treating moderately severe to severe haemophilia B [ID4032]</t>
  </si>
  <si>
    <t>Finerenone for treating heart failure with preserved or mildly reduced ejection fraction [ID6514]</t>
  </si>
  <si>
    <t>Fordadistrogene movaparvovec for treating Duchenne muscular dystrophy [ID6133]</t>
  </si>
  <si>
    <t>Ganaxolone for adjunctive treatment of epilepsy associated with tuberous sclerosis complex with CDKL5 deficiency disorder [TSID12126]</t>
  </si>
  <si>
    <t>Gefurulimab for treating antibody-positive generalised myasthenia gravis [TSID12256]</t>
  </si>
  <si>
    <t>Giroctocogene fitelparvovec for treating moderately severe to severe haemophilia A ID6312</t>
  </si>
  <si>
    <t>Givinostat for treating Duchenne muscular dystrophy in people 6 years and over [ID6323]</t>
  </si>
  <si>
    <t>Glofitamab with gemcitabine and oxaliplatin for treating relapsed or refractory diffuse B-cell lymphoma [ID6202]</t>
  </si>
  <si>
    <t>Glycopyrronium bromide cream for treating severe primary axillary hyperhidrosis [ID6487]</t>
  </si>
  <si>
    <t>Govorestat for treating classic galactosemia in people 2 to 65 years [TSID12071]</t>
  </si>
  <si>
    <t>Histamine dihydrochloride with interleukin-2 for maintenance treatment of acute myeloid leukaemia [ID1627]</t>
  </si>
  <si>
    <t>Hydromethylthionine mesylate for treating mild cognitive impairment or mild or moderate dementia caused by Alzheimer's disease [ID6343]</t>
  </si>
  <si>
    <t>Ibrutinib for treating relapsed or refractory follicular lymphoma [1251]</t>
  </si>
  <si>
    <t>Ibrutinib with R-CHOP for untreated mantle cell lymphoma when an autologous stem cell transplant is suitable ID6596</t>
  </si>
  <si>
    <t>Iclepertin for treating cognitive impairment associated with schizophrenia [ID6483]</t>
  </si>
  <si>
    <t>ID6610 Cemiplimab for treating recurrent or metastatic cervical cancer that has progressed on or after platinum-based chemotherapy (review of TA901)</t>
  </si>
  <si>
    <t>Imetelstat for treating relapsed or refractory transfusion-dependent myelodysplastic syndromes [ID3922]</t>
  </si>
  <si>
    <t>Imlunestrant for treating oestrogen receptor-positive HER2-negative advanced breast cancer after endocrine therapy [ID6373]</t>
  </si>
  <si>
    <t>Inavolisib with palbociclib and fulvestrant for treating recurrent hormone receptor-positive HER2-negative PIK3CA-positive advanced breast cancer after adjuvant endocrine treatment [ID6425]</t>
  </si>
  <si>
    <t>Inebilizumab for treating AQP4-IgG seropositive neuromyelitis optica spectrum disorders [ID6430]</t>
  </si>
  <si>
    <t>Infigratinib for treating relapsed or refractory advanced cholangiocarcinoma with FGFR2 fusion or rearrangement [ID3992]</t>
  </si>
  <si>
    <t>Inhaled treprostinil for treating pulmonary hypertension with interstitial lung disease [ID6459]</t>
  </si>
  <si>
    <t>Insulin efsitora alfa for treating type 1 diabetes in people on multiple daily insulin injections [ID6498]</t>
  </si>
  <si>
    <t>Insulin efsitora alfa for treating type 2 diabetes ID6499</t>
  </si>
  <si>
    <t>Insulin icodec for treating type 2 diabetes [ID6175]</t>
  </si>
  <si>
    <t>Intrathecal onasemnogene abeparvovec for treating spinal muscular atrophy in people 2 years and over [ID6556]</t>
  </si>
  <si>
    <t>Iodine (131I)–apamistamab for treating relapsed or refractory acute myeloid leukaemia before an allogeneic haematopoietic stem cell transplant [ID6355]</t>
  </si>
  <si>
    <t>Ipatasertib with abiraterone and prednisone for hormone-relapsed metastatic prostate cancer [ID3889]</t>
  </si>
  <si>
    <t>Ipatasertib with fulvestrant for treating oestrogen-receptor positive HER2-negative advanced breast cancer after CDK 4/6 and aromatase inhibitor treatment [ID12194]</t>
  </si>
  <si>
    <t>Iptacopan for treating complement 3 glomerulopathy [ID6283]</t>
  </si>
  <si>
    <t>Isatuximab with pomalidomide and dexamethasone for treating relapsed and refractory multiple myeloma [review of TA658] [ID4067]</t>
  </si>
  <si>
    <t>Itepekimab as add-on maintenance treatment for moderate to severe chronic obstructive pulmonary disease [ID6547]</t>
  </si>
  <si>
    <t>Ixazomib citrate for maintenance treatment of untreated multiple myeloma after autologous stem cell transplant [ID1517]</t>
  </si>
  <si>
    <t>Ixazomib citrate for maintenance treatment of untreated multiple myeloma in people who cannot have autologous stem cell transplant [ID2706]</t>
  </si>
  <si>
    <t>Lacosamide for adjunctive treatment of primary generalised tonic-clonic seizures in epilepsy [ID1687]</t>
  </si>
  <si>
    <t>Lazertinib with amivantamab and platinum-based chemotherapy for EGFR mutation-positive metastatic non-small-cell lung cancer after a tyrosine kinase inhibitor [ID6305]</t>
  </si>
  <si>
    <t>Lecanemab for treating mild cognitive impairment or mild dementia caused by Alzheimer's disease [ID4043]</t>
  </si>
  <si>
    <t>Lenacapavir for preventing HIV-1 in people aged 16 years or older [ID6495]</t>
  </si>
  <si>
    <t>Lenadogene nolparvovec for treating Leber's hereditary optic neuropathy caused by the G11778A ND4 mitochondrial mutation [ID1410]</t>
  </si>
  <si>
    <t>Lenvatinib with pembrolizumab and transarterial chemoembolization for untreated localised hepatocellular carcinoma [ID5117]</t>
  </si>
  <si>
    <t>Leriglitazone for treating andrenoleukodystrophy [ID3903]</t>
  </si>
  <si>
    <t>Leukocyte interleukin in combination for neoadjuvant treatment of resectable locally advanced squamous cell head and neck cancer [ID6390]</t>
  </si>
  <si>
    <t>Lifileucel for previously treated unresectable or metastatic melanoma ID3863</t>
  </si>
  <si>
    <t>Lisocabtagene maraleucel for treating relapsed or refractory chronic lymphocytic leukaemia or small lymphocytic lymphoma [ID6174]</t>
  </si>
  <si>
    <t>Lorlatinib for ALK-positive advanced non-small-cell lung cancer that has not been treated with an ALK inhibitor [ID6434]</t>
  </si>
  <si>
    <t>Low-dose atropine eye drops for treating myopia in people 3 to 14 years [ID6517]</t>
  </si>
  <si>
    <t>Lung cancer (non-small-cell, advanced or metastatic maintenance treatment) - erlotinib (in combination with bevacizumab) [ID44]</t>
  </si>
  <si>
    <t>Lung cancer (non-small-cell, advanced or metastatic second line) - erlotinib (in combination with bevacizumab) [ID43]</t>
  </si>
  <si>
    <t>Lurbinectedin for treating advanced platinum-resistant ovarian cancer ID1340</t>
  </si>
  <si>
    <t>Lurbinectedin for treating advanced small-cell lung cancer on or after platinum-based chemotherapy [ID3872]</t>
  </si>
  <si>
    <t>Lurbinectedin with atezolizumab for maintenance treatment of extensive-stage small-cell lung cancer [ID6526]</t>
  </si>
  <si>
    <t>Lutetium oxodotreotide with octreotide for newly diagnosed unresectable or metastatic gastroenteropancreatic neuroendocrine tumours [ID6315]</t>
  </si>
  <si>
    <t>Lutetium-177 vipivotide tetraxetan in combination for treating PSMA-positive hormone-sensitive metastatic prostate cancer [ID6589]</t>
  </si>
  <si>
    <t>Maralixibat for treating cholestatic pruritus in Alagille syndrome [ID3941]</t>
  </si>
  <si>
    <t>Maralixibat for treating progressive familial intrahepatic cholestasis [ID3818]</t>
  </si>
  <si>
    <t>Masitinib with riluzole for treating amyotrophic lateral sclerosis [ID6257]</t>
  </si>
  <si>
    <t>Mavacamten for treating symptomatic non-obstructive hypertrophic cardiomyopathy [ID6523]</t>
  </si>
  <si>
    <t>Melanoma (metastatic) - talimogene laherparepvec [ID508]</t>
  </si>
  <si>
    <t>Mepolizumab for maintenance treatment of uncontrolled chronic obstructive pulmonary disease with raised blood eosinophils ID1237</t>
  </si>
  <si>
    <t>Mezigdomide with dexamethasone and carfilzomib for treating relapsed or refractory multiple myeloma after at least 1 line of treatment [ID6513]</t>
  </si>
  <si>
    <t>Mirvetuximab soravtansine for previously treated platinum-resistant FR-alpha positive ovarian cancer [ID1527]</t>
  </si>
  <si>
    <t>Mirvetuximab soravtansine for treating folate receptor alpha-positive platinum-resistant advanced epithelial ovarian, fallopian tube or primary peritoneal cancer [ID6442]</t>
  </si>
  <si>
    <t>MTX110 for untreated diffuse intrinsic pontine glioma [ID2695]</t>
  </si>
  <si>
    <t>Natalizumab (originator and biosimilar) for treating highly active relapsing–remitting multiple sclerosis after disease-modifying therapy [ID6369]</t>
  </si>
  <si>
    <t>Navepegritide for treating achondroplasia in people 2 to 15 years [ID6538]</t>
  </si>
  <si>
    <t>Naxitamab with GM-CSF for treating relapsed or refractory high-risk neuroblastoma [ID3769]</t>
  </si>
  <si>
    <t>Nemolizumab for treating prurigo nodularis [ID6451]</t>
  </si>
  <si>
    <t>Nerandomilast for treating idiopathic pulmonary fibrosis or progressive pulmonary fibrosis ID6446</t>
  </si>
  <si>
    <t>Neuro-Cells stem-cell treatment for traumatic spinal cord injury [ID6588]</t>
  </si>
  <si>
    <t>Neuroendocrine tumours (metastatic, unresectable, progressive) - everolimus and sunitinib [ID858]</t>
  </si>
  <si>
    <t>Nintedanib for treating fibrosing interstitial lung disease in people aged 6 to 17 [ID6194]</t>
  </si>
  <si>
    <t>Niraparib with dostarlimab for maintenance treatment of advanced or recurrent endometrial cancer [ID6316]</t>
  </si>
  <si>
    <t>Niraparib with pembrolizumab for maintenance treatment of advanced non-small-cell lung cancer after platinum-based chemotherapy with pembrolizumab [ID6345]</t>
  </si>
  <si>
    <t>Nirogacestat for treating desmoid tumours [ID6453]</t>
  </si>
  <si>
    <t>Nitazoxanide for treating the common cold in people 12 years and over [ID4049]</t>
  </si>
  <si>
    <t>Nivolumab as neoadjuvant (with chemotherapy) and adjuvant (as monotherapy) treatment for resectable non-small-cell lung cancer [ID6310]</t>
  </si>
  <si>
    <t>Nivolumab for adjuvant treatment of high-risk hepatocellular carcinoma after liver resection or ablation [ID3858]</t>
  </si>
  <si>
    <t>Nivolumab for adjuvant treatment of resected non-small-cell lung cancer [ID4053]</t>
  </si>
  <si>
    <t>Nivolumab with BMS-986205 and chemotherapy for neoadjuvant treatment of muscle-invasive bladder cancer [ID6321]</t>
  </si>
  <si>
    <t>Nivolumab with chemotherapy for untreated unresectable or metastatic urothelial cancer [ID5102]</t>
  </si>
  <si>
    <t>Nivolumab with ipilimumab for untreated advanced hepatocellular carcinoma [ID6239]</t>
  </si>
  <si>
    <t>Nivolumab with ipilimumab for untreated unresectable or metastatic urothelial cancer when cisplatin is unsuitable [ID3939]</t>
  </si>
  <si>
    <t>Nivolumab with ipilimumab for untreated unresectable stage 3 non-small-cell lung cancer [ID6248]</t>
  </si>
  <si>
    <t>Nivolumab–relatlimab for adjuvant treatment of resected stage 3 or 4 melanoma in people 12 years and over [ID6475]</t>
  </si>
  <si>
    <t>Nogapendekin alfa inbakicept with intravesical BCG for previously treated non-muscle-invasive bladder cancer with carcinoma in situ that is unresponsive to BCG [ID6582]</t>
  </si>
  <si>
    <t>Nusinersen and risdiplam for treating spinal muscular atrophy (review of TA588 and TA755) [ID6195]</t>
  </si>
  <si>
    <t>NY-ESO-1 T-cells for treating synovial sarcoma ID1286</t>
  </si>
  <si>
    <t>Obecabtagene autoleucel for treating relapsed or refractory B-cell acute lymphoblastic leukaemia [ID6347]</t>
  </si>
  <si>
    <t>Obeticholic acid for treating liver fibrosis in people with steatohepatitis [ID1645]</t>
  </si>
  <si>
    <t>Obinutuzumab with immunosuppressive therapies for treating lupus nephritis [ID6420]</t>
  </si>
  <si>
    <t>Odevixibat for treating cholestasis and pruritus in Alagille Syndrome [ID6181]</t>
  </si>
  <si>
    <t>Olezarsen for treating familial chylomicronaemia syndrome [ID6585]</t>
  </si>
  <si>
    <t>Omburtamab for treating relapsed neuroblastoma [ID1664]</t>
  </si>
  <si>
    <t>Oral paclitaxel with encequidar for treating advanced breast cancer [ID5111]</t>
  </si>
  <si>
    <t>Orforglipron for managing overweight and obesity ID6516</t>
  </si>
  <si>
    <t>Osimertinib for maintenance treatment of EGFR mutation-positive locally advanced unresectable non-small-cell lung cancer after platinum-based chemoradiation [ID6223]</t>
  </si>
  <si>
    <t>Osimertinib for neoadjuvant treatment of EGFR mutation-positive resectable non-small-cell lung cancer [ID6472]</t>
  </si>
  <si>
    <t>Oxybutynin hydrochloride for managing neurogenic detrusor overactivity in people 6 years and over with spinal cord injury or spina bifida [ID5089]</t>
  </si>
  <si>
    <t>Palbociclib with trastuzumab and endocrine therapy for maintenance treatment of hormone-receptor positive, HER2-positive metastatic breast cancer [ID6251]</t>
  </si>
  <si>
    <t>Palforzia for treating peanut allergy in children aged 1 to 3 [ID6144]</t>
  </si>
  <si>
    <t>Palopegteriparatide for treating chronic hypoparathyroidism [ID6380]</t>
  </si>
  <si>
    <t>Patritumab deruxtecan for treating EGFR mutation-positive advanced non-small-cell lung cancer after 1 or 2 tyrosine kinase inhibitor treatment [ID6467]</t>
  </si>
  <si>
    <t>Pegcetacoplan for amyotrophic lateral sclerosis TS ID 10594</t>
  </si>
  <si>
    <t>Pegcetacoplan for treating geographic atrophy [ID4041]</t>
  </si>
  <si>
    <t>Pegcetacoplan for treating primary complement 3 glomerulopathy and primary immune-complex membranoproliferative glomerulonephritis in people 12 years and over [ID6489]</t>
  </si>
  <si>
    <t>Pegzilarginase for treating arginase-1 deficiency [ID4029]</t>
  </si>
  <si>
    <t>Pembrolizumab before surgery (neoadjuvant) then with radiotherapy after surgery (adjuvant) for newly diagnosed, resectable, locally advanced, squamous cell head and neck cancer [ID6477]</t>
  </si>
  <si>
    <t>Pembrolizumab for adjuvant treatment of hepatocellular carcinoma [ID3994]</t>
  </si>
  <si>
    <t>Pembrolizumab for adjuvant treatment of locally advanced cutaneous squamous cell carcinoma after surgery and radiotherapy ID 6473</t>
  </si>
  <si>
    <t>Pembrolizumab with chemoradiation, then with or without olaparib, for untreated unresectable locally advanced non-small-cell lung cancer [ID6399]</t>
  </si>
  <si>
    <t>Pembrolizumab with chemotherapy for adjuvant treatment of newly diagnosed high-risk endometrial cancer after surgery with curative intent [ID6207]</t>
  </si>
  <si>
    <t>Pembrolizumab with chemotherapy for treating hormone receptor-positive HER2-negative locally recurrent inoperable or metastatic breast cancer [ID6285]</t>
  </si>
  <si>
    <t>Pembrolizumab with chemotherapy then olaparib maintenance for treating BRCA-negative advanced epithelial ovarian, fallopian tube or peritoneal cancer [ID3853]</t>
  </si>
  <si>
    <t>Pembrolizumab with chemotherapy with or without bevacizumab for treating platinum-resistant recurrent ovarian cancer after 1 or 2 treatments ID6363</t>
  </si>
  <si>
    <t>Pembrolizumab with ipilimumab for treating PD-L1-positive advanced non-small-cell lung cancer [ID3861]</t>
  </si>
  <si>
    <t>Pembrolizumab with lenvatinib and chemotherapy for untreated advanced gastro-oesophageal junction cancer [TSID11861]</t>
  </si>
  <si>
    <t>Pembrolizumab with lenvatinib and chemotherapy for untreated metastatic squamous cell oesophageal cancer [TSID12096]</t>
  </si>
  <si>
    <t>Pembrolizumab with olaparib and chemoradiation for previously untreated limited-stage small-cell lung cancer [ID6412]</t>
  </si>
  <si>
    <t>Pembrolizumab with olaparib for treating hormone-relapsed metastatic prostate cancer after abiraterone or enzalutamide and chemotherapy [ID3814]</t>
  </si>
  <si>
    <t>Pembrolizumab with pemetrexed and platinum-based chemotherapy for untreated unresectable advanced malignant pleural mesothelioma [ID4044]</t>
  </si>
  <si>
    <t>Pembrolizumab with stereotactic body radiotherapy for treating unresected stage 1 or 2 non-small-cell lung cancer [ID6149]</t>
  </si>
  <si>
    <t>Pembrolizumab–vibostolimab for untreated metastatic non-small-cell lung cancer [ID6365]</t>
  </si>
  <si>
    <t>Pembrolizumab–vibostolimab with etoposide and platinum-based chemotherapy for untreated extensive-stage small-cell lung cancer [ID6361]</t>
  </si>
  <si>
    <t>Pertuzumab–trastuzumab with chemotherapy for treating HER2-positive breast cancer [ID2724]</t>
  </si>
  <si>
    <t>Pirtobrutinib for treating chronic lymphocytic leukaemia or small lymphocytic lymphoma after 1 or more BTK inhibitors [ID6269]</t>
  </si>
  <si>
    <t>Pirtobrutinib for treating relapsed or refractory mantle cell lymphoma [ID3975]</t>
  </si>
  <si>
    <t>Pirtobrutinib for untreated chronic lymphocytic leukaemia or small lymphocytic lymphoma [ID6397]</t>
  </si>
  <si>
    <t>Plozasiran for treating familial chylomicronaemia syndrome [ID6593]</t>
  </si>
  <si>
    <t>Polihexanide eye drops for treating acanthamoeba keratitis in people 12 years and over [ID6497]</t>
  </si>
  <si>
    <t>Radium-223 dichloride with enzalutamide for treating asymptomatic or mildly symptomatic hormone-relapsed metastatic prostate cancer with bone metastases [ID6512]</t>
  </si>
  <si>
    <t>Ravulizumab for untreated thrombotic microangiopathy after a haematopoietic stem cell transplant in people aged 28 days and over [TSID10642][ID6319]</t>
  </si>
  <si>
    <t>Regorafenib for treating advanced gastrointestinal stromal tumours [ID1056]</t>
  </si>
  <si>
    <t>Remibrutinib for treating chronic spontaneous urticaria inadequately controlled by H1-antihistamines ID6356</t>
  </si>
  <si>
    <t>Renal cell carcinoma Pathways Pilot [ID6186]</t>
  </si>
  <si>
    <t>Repotrectinib for treating NTRK fusion-positive advanced solid tumours in people 12 years and over [TSID12147]</t>
  </si>
  <si>
    <t>Repotrectinib for treating ROS1-positive advanced non-small-cell lung cancer [ID6277]</t>
  </si>
  <si>
    <t>Retifanlimab with chemotherapy for untreated PD-L1-positive metastatic non-small-cell lung cancer TSID 12007</t>
  </si>
  <si>
    <t>Ribociclib in combination with endocrine therapy and goserelin for previously untreated hormone receptor-positive, HER2-negative advanced breast cancer in premenopausal women (ID1307)</t>
  </si>
  <si>
    <t>Rilzabrutinib for treating persistent or chronic immune thrombocytopenia in people aged 12 and over [ID6395]</t>
  </si>
  <si>
    <t>Rivogenlecleucel for treating haematological cancers in children and young people undergoing haploidentical haematopoietic stem cell transplant [ID1601]</t>
  </si>
  <si>
    <t>Rivogenlecleucel for treating haematological non-malignant diseases in children and young people undergoing haploidentical haematopoietic stem cell transplant [ID1496]</t>
  </si>
  <si>
    <t>Ropeginterferon alfa-2b for treating polycythaemia vera without symptomatic splenomegaly [ID1596]</t>
  </si>
  <si>
    <t>Rozanolixizumab for treating antibody-positive generalised myasthenia gravis [ID5092]</t>
  </si>
  <si>
    <t>Ruxolitinib for Prurigo Nodularis [ID6571]</t>
  </si>
  <si>
    <t>Ruxolitinib for treating moderate to severe chronic graft-versus-host disease after an allogeneic stem cell transplant in people 28 days to 17 years [ID6427]</t>
  </si>
  <si>
    <t>Sacituzumab govitecan for treating advanced non-small-cell lung cancer after platinum-based chemotherapy and a PD-1 or PD-L1 inhibitor [ID6375]</t>
  </si>
  <si>
    <t>Sarilumab for treating polyarticular or oligoarticular juvenile idiopathic arthritis in people 2 to 17 years [ID6297]</t>
  </si>
  <si>
    <t>Sebetralstat for treating acute attacks of hereditary angioedema in people aged 12 and over [ID6284]</t>
  </si>
  <si>
    <t>Secukinumab for treating enthesitis-related arthritis or juvenile psoriatic arthritis [ID3738]</t>
  </si>
  <si>
    <t>Seladelpar for previously treated primary biliary cholangitis [ID6429]</t>
  </si>
  <si>
    <t>Selpercatinib for treating RET fusion-positive advanced solid tumours in people aged 12 and over with no other treatment options [ID6273]</t>
  </si>
  <si>
    <t>Selpercatinib for untreated RET-positive advanced thyroid cancer [ID6183]</t>
  </si>
  <si>
    <t>Semaglutide for preventing major cardiovascular events in people with cardiovascular disease and overweight or obesity [ID6441]</t>
  </si>
  <si>
    <t>Semaglutide for treating metabolic dysfunction-associated steatohepatitis with liver fibrosis [ID6458]</t>
  </si>
  <si>
    <t>Serplulimab with carboplatin and etoposide for untreated extensive-stage small-cell lung cancer [ID6346]</t>
  </si>
  <si>
    <t>Sipavibart for preventing COVID 19 [ID6282]</t>
  </si>
  <si>
    <t>Sirolimus gel for treating facial angiofibroma from tuberous sclerosis complex in people 6 years and older (review of TA972) [ID6440]</t>
  </si>
  <si>
    <t>Sirolimus-eluting collagen implant for creating vascular access for haemodialysis in end-stage kidney disease [TSID9147]</t>
  </si>
  <si>
    <t>Sodium zirconium cyclosilicate for treating hyperkalaemia (partial review of TA599) [ID6439]</t>
  </si>
  <si>
    <t>Sotatercept for treating pulmonary arterial hypertension [ID6163]</t>
  </si>
  <si>
    <t>Soticlestat for treating seizures associated with Dravet syndrome in people 2 years and over TSID 12091</t>
  </si>
  <si>
    <t>Soticlestat for treating seizures associated with Lennox–Gastaut syndrome in people 2 years and over TSID 10632</t>
  </si>
  <si>
    <t>Sotorasib for previously treated KRAS G12C mutation-positive advanced non-small-cell lung cancer (MA review of TA781) [ID6287]</t>
  </si>
  <si>
    <t>Spartalizumab with dabrafenib and trametinib for untreated BRAF V600 mutation-positive unresectable or metastatic melanoma [ID1668]</t>
  </si>
  <si>
    <t>Spesolimab for preventing generalised pustular psoriasis flares [ID6216]</t>
  </si>
  <si>
    <t>Spesolimab for preventing generalised pustular psoriasis flares in people 12 years and over [TSID12086]</t>
  </si>
  <si>
    <t>Sugemalimab with chemotherapy for untreated metastatic non-small-cell lung cancer [ID4001]</t>
  </si>
  <si>
    <t>Tafasitamab with lenalidomide and R-CHOP for untreated high-intermediate-risk or high-risk diffuse large B-cell lymphoma [ID6568]</t>
  </si>
  <si>
    <t>Tafasitamab with lenalidomide and rituximab for treating relapsed or refractory follicular lymphoma after 1 or more systemic treatments ID6413</t>
  </si>
  <si>
    <t>Talacotuzumab for untreated acute myeloid leukaemia [ID1262]</t>
  </si>
  <si>
    <t>Talazoparib with enzalutamide for untreated hormone-relapsed metastatic prostate cancer [ID4004]</t>
  </si>
  <si>
    <t>Talquetamab for treating relapsed or refractory multiple myeloma after 3 treatments [ID5082]</t>
  </si>
  <si>
    <t>Targeted-release budesonide for treating primary IgA nephropathy (review of TA937) [ID6485]</t>
  </si>
  <si>
    <t>Taselisib for previously treated ER-positive, HER2-negative, PIK3CA-positive breast cancer in postmenopausal women ID1401</t>
  </si>
  <si>
    <t>Teclistamab with daratumumab for treating relapsed or refractory multiple myeloma after 1 or more therapies [ID6201]</t>
  </si>
  <si>
    <t>Telisotuzumab vedotin for treating c-MET overexpressed, EGFR wild-type, non-squamous advanced non-small-cell lung cancer after 1 or more systemic treatments [ID6253]</t>
  </si>
  <si>
    <t>Teplizumab for delaying the onset of stage 3 type 1 diabetes in people 8 years and over with stage 2 type 1 diabetes [ID6259]</t>
  </si>
  <si>
    <t>Teprotumumab for treating thyroid eye disease [ID6432]</t>
  </si>
  <si>
    <t>Tezepelumab for treating severe chronic rhinosinusitis with nasal polyps ID6379</t>
  </si>
  <si>
    <t>Third molars (impacted) - prophylactic removal [ID898]</t>
  </si>
  <si>
    <t>Tiragolumab with atezolizumab and bevacizumab for untreated unresectable or advanced hepatocellular carcinoma [TSID12238]</t>
  </si>
  <si>
    <t>Tiragolumab with atezolizumab for treating advanced oesophageal squamous cell cancer after chemoradiotherapy [ID6267]</t>
  </si>
  <si>
    <t>Tiragolumab with atezolizumab for treating locally advanced unresectable stage 3 non-small-cell lung cancer after at least 2 cycles of platinum-based chemoradiation [ID6250]</t>
  </si>
  <si>
    <t>Tiragolumab with atezolizumab for untreated PD-L1-positive advanced non-small-cell lung cancer [ID5122]</t>
  </si>
  <si>
    <t>Tislelizumab with chemotherapy for untreated advanced oesophageal squamous cell cancer ID5113</t>
  </si>
  <si>
    <t>Tislelizumab with chemotherapy for untreated unresectable or metastatic gastric or gastro-oesophageal junction cancer [ID6157]</t>
  </si>
  <si>
    <t>Tislelizumab with platinum-based chemotherapy and etoposide for untreated extensive-stage small-cell lung cancer [ID6158]</t>
  </si>
  <si>
    <t>Tisotumab vedotin for treating recurrent or metastatic cervical cancer that has progressed on or after systemic treatment [ID3753]</t>
  </si>
  <si>
    <t>Tofersen for treating amyotrophic lateral sclerosis caused by SOD1 gene mutations [ID3767]</t>
  </si>
  <si>
    <t>Tolebrutinib for treating non-relapsing secondary progressive multiple sclerosis ID6351</t>
  </si>
  <si>
    <t>Topical rapamycin for treating facial angiofibromas associated with tuberous sclerosis complex in people 6 years and over [ID6391]</t>
  </si>
  <si>
    <t>Toripalimab with chemotherapy for untreated recurrent or metastatic nasopharyngeal cancer [ID6406]</t>
  </si>
  <si>
    <t>Tovorafenib for treating relapsed or refractory paediatric low-grade glioma with BRAF fusion or rearrangement or BRAF V600 mutation in people 6 months and over ID6557</t>
  </si>
  <si>
    <t>Trastuzumab deruxtecan for adjuvant treatment of high-risk HER2-positive residual invasive breast cancer after neoadjuvant chemotherapy [ID6509]</t>
  </si>
  <si>
    <t>Trastuzumab deruxtecan for treating HER2-positive unresectable or metastatic breast cancer after 1 or more anti-HER2 treatments [ID6309]</t>
  </si>
  <si>
    <t>Triheptanoin for treating long-chain fatty acid oxidation disorders [ID3891]</t>
  </si>
  <si>
    <t>Tucatinib with trastuzumab for previously treated HER2-positive colorectal cancer [ID6227]</t>
  </si>
  <si>
    <t>Upadacitinib for treating giant cell arteritis [ID6299]</t>
  </si>
  <si>
    <t>Veliparib with carboplatin and paclitaxel for untreated non-squamous non-small-cell lung cancer [ID1277]</t>
  </si>
  <si>
    <t>Venetoclax with azacitidine for untreated high-risk myelodysplastic syndromes [ID6314]</t>
  </si>
  <si>
    <t>Venetoclax with obinutuzumab for untreated chronic lymphocytic leukaemia when there is no 17p deletion or TP53 mutation and FCR (fludarabine, cyclophosphamide, rituximab) or BR (bendamustine, rituximab) are suitable (MA partial review of TA663) [ID6291]</t>
  </si>
  <si>
    <t>Vepdegestrant for treating hormone receptor-positive HER2-negative metastatic breast cancer after endocrine treatment [ID6360]</t>
  </si>
  <si>
    <t>Vibostolimab–pembrolizumab for untreated PD-L1-positive metastatic non-small-cell lung cancer [ID6382]</t>
  </si>
  <si>
    <t>Vimseltinib for treating tenosynovial giant cell tumours when surgery is unsuitable TSID 12099</t>
  </si>
  <si>
    <t>Vocimagene amiretrorepvec with extended-release 5-fluorocytosine for treating recurrent high-grade glioma [ID1425]</t>
  </si>
  <si>
    <t>Vorasidenib for treating astrocytoma or oligodendroglioma with IDH1 or IDH2 mutations after surgery in people 12 years and over [ID6407]</t>
  </si>
  <si>
    <t>Vosoritide for treating achondroplasia in people 4 months and over ID6488</t>
  </si>
  <si>
    <t>VTS-270 for treating Niemann-Pick type C1 [ID1267]</t>
  </si>
  <si>
    <t>Vutrisiran for treating transthyretin-related amyloidosis cardiomyopathy [ID6470]</t>
  </si>
  <si>
    <t>Waldenstrom's macroglobulinaemia - ibrutinib [ID884]</t>
  </si>
  <si>
    <t>Xevinapant with platinum-based chemotherapy and radiotherapy for untreated locally advanced squamous cell head and neck cancer [ID6199]</t>
  </si>
  <si>
    <t>Zanidatamab for treating HER2-positive advanced biliary tract cancer after 1 or more systemic treatments [ID6388]</t>
  </si>
  <si>
    <t>Zanubrutinib for untreated chronic lymphocytic leukaemia [ID5079]</t>
  </si>
  <si>
    <t>Zilucoplan for treating antibody positive generalised myasthenia gravis [ID4008]</t>
  </si>
  <si>
    <t>Zuranolone for treating postnatal depression [ID6431]</t>
  </si>
  <si>
    <t>Guidance short title</t>
  </si>
  <si>
    <t>RP ID</t>
  </si>
  <si>
    <t>Website date to RP</t>
  </si>
  <si>
    <t>Date check</t>
  </si>
  <si>
    <t>Publication date / Anticipated publication date</t>
  </si>
  <si>
    <t>Web topic name</t>
  </si>
  <si>
    <t>Web ID</t>
  </si>
  <si>
    <t>web date</t>
  </si>
  <si>
    <t>Dostarlimab with platinum-based chemotherapy for treating advanced or recurrent endometrial cancer with high microsatellite instability or mismatch repair deficiency (TA963) [ID3968]</t>
  </si>
  <si>
    <t>Cabozantinib with nivolumab for untreated advanced renal cell carcinoma (TA964) [ID6184]</t>
  </si>
  <si>
    <t>Pembrolizumab with gemcitabine and cisplatin for untreated advanced biliary tract cancer (terminated appraisal) (TA966)</t>
  </si>
  <si>
    <t>Melphalan flufenamide with dexamethasone for treating relapsed or refractory multiple myeloma (terminated appraisal) (TA968)</t>
  </si>
  <si>
    <t>Durvalumab with radiotherapy for treating unresected node-negative stage 1 or 2 non-small-cell lung cancer [ID6567]</t>
  </si>
  <si>
    <t>Gefapixant for treating refractory or unexplained chronic cough (terminated appraisal) (TA969)</t>
  </si>
  <si>
    <t>Pembrolizumab for treating relapsed or refractory classical Hodgkin lymphoma in people 3 years and over (TA967)</t>
  </si>
  <si>
    <t>Setmelanotide for treating acquired hypothalamic obesity in people 4 years and over ID6542</t>
  </si>
  <si>
    <t>Selinexor with dexamethasone for treating relapsed or refractory multiple myeloma after 4 or more treatments [ID6193] (TA970)</t>
  </si>
  <si>
    <t>Remdesivir and tixagevimab plus cilgavimab for treating COVID-19 (TA971) [ID6261]</t>
  </si>
  <si>
    <t>Linerixibat for treating pruritus in people with primary biliary cholangitis [ID6265]</t>
  </si>
  <si>
    <t xml:space="preserve">Atogepant for preventing migraine (TA973) [ID5090] </t>
  </si>
  <si>
    <t>Selinexor with bortezomib and dexamethasone for previously treated multiple myeloma (TA974) [ID3797]</t>
  </si>
  <si>
    <t>Tisagenlecleucel for treating relapsed or refractory B-cell acute lymphoblastic leukaemia in people aged up to 25 years (TA975) [ID6290]</t>
  </si>
  <si>
    <t>Nogapendekin alfa inbakicept with intravesical BCG for non-muscle-invasive bladder cancer with carcinoma in situ that is unresponsive to BCG [ID6582]</t>
  </si>
  <si>
    <t>Sirolimus for treating angiofibroma caused by tuberous sclerosis complex in people 6 years and over (terminated appraisal) (TA972) [ID3990]</t>
  </si>
  <si>
    <t>Setmelanotide for treating obesity and hyperphagia in Bardet-Biedl syndrome (HST31)</t>
  </si>
  <si>
    <t>Trastuzumab deruxtecan for treating HER2-mutated advanced non-small-cell lung cancer after platinum-based chemotherapy (terminated appraisal) (TA976)</t>
  </si>
  <si>
    <t>Dabrafenib with trametinib for treating BRAF V600E mutation-positive glioma in children and young people aged 1 year and over (TA977) (ID5104)</t>
  </si>
  <si>
    <t>Catumaxomab for intraperitoneal treatment of malignant ascites in epithelial cellular adhesion molecule-positive carcinomas when further systemic anticancer treatment is unsuitable [ID6580]</t>
  </si>
  <si>
    <t>Zanubrutinib with obinutuzumab for treating relapsed or refractory B-cell follicular lymphoma after 2 or more treatments (terminated appraisal) (TA978)</t>
  </si>
  <si>
    <t>Ivosidenib with azacitidine for untreated acute myeloid leukaemia with an IDH1 R132 mutation (TA979) [ID6198]</t>
  </si>
  <si>
    <t>Nivolumab for adjuvant treatment of completely resected melanoma at high risk of recurrence in people 12 years and over (terminated appraisal) (TA980)</t>
  </si>
  <si>
    <t>Voxelotor for treating haemolytic anaemia caused by sickle cell disease (TA981) [ID1403]</t>
  </si>
  <si>
    <t>Guidance withdrawn</t>
  </si>
  <si>
    <t>Pembrolizumab with trastuzumab and chemotherapy for untreated locally advanced unresectable or metastatic HER2-positive gastric or gastro-oesophageal junction adenocarcinoma (TA983) [ID3742]</t>
  </si>
  <si>
    <t>Baricitinib for treating juvenile idiopathic arthritis in people 2 years and over (terminated appraisal) (TA982)</t>
  </si>
  <si>
    <t>Tafamidis for treating transthyretin amyloidosis with cardiomyopathy  (TA984) [ID6327]</t>
  </si>
  <si>
    <t>Selective internal radiation therapy with QuiremSpheres for treating unresectable advanced hepatocellular carcinoma (TA985) [ID6376]</t>
  </si>
  <si>
    <t>12 SQ-HDM SLIT for treating allergic rhinitis caused by house dust mites in children 5 to 11 years ID6510</t>
  </si>
  <si>
    <t>Lebrikizumab for treating moderate to severe atopic dermatitis in people 12 years and over (TA986) [ID4025]</t>
  </si>
  <si>
    <t>Semaglutide for treating moderate to advanced liver fibrosis (without cirrhosis) caused by metabolic dysfunction-associated steatohepatitis [ID6458]</t>
  </si>
  <si>
    <t>Lisocabtagene maraleucel for treating relapsed or refractory aggressive B-cell non-Hodgkin lymphoma (TA987) [ID1444]</t>
  </si>
  <si>
    <t>Ivacaftor–tezacaftor–elexacaftor, tezacaftor–ivacaftor and lumacaftor–ivacaftor for treating cystic fibrosis TA988 [ID3834]</t>
  </si>
  <si>
    <t>Etranacogene dezaparvovec for treating moderately severe or severe haemophilia B TA989 [ID3812]</t>
  </si>
  <si>
    <t>Tenecteplase for treating acute ischaemic stroke (TA990) ID6306</t>
  </si>
  <si>
    <t>Trastuzumab deruxtecan for treating HER2-low metastatic or unresectable breast cancer after chemotherapy (TA992) [ID3935]</t>
  </si>
  <si>
    <t>Abaloparatide for treating osteoporosis after menopause (TA991) [ID882]</t>
  </si>
  <si>
    <t>Burosumab for treating X-linked hypophosphataemia in adults (TA993) [ID3822]</t>
  </si>
  <si>
    <t>Dostarlimab for previously treated advanced or recurrent endometrial cancer with high microsatellite instability or mismatch repair deficiency (MA review of TA779) [ID6326]</t>
  </si>
  <si>
    <t>Enzalutamide for treating non-metastatic prostate cancer after radical prostatectomy or radiotherapy (terminated appraisal) (TA994) [ID6396]</t>
  </si>
  <si>
    <t>Relugolix for treating hormone-sensitive prostate cancer (TA995) [ID6187]</t>
  </si>
  <si>
    <t>Linzagolix for treating moderate to severe symptoms of uterine fibroids (TA996) [ID6190]</t>
  </si>
  <si>
    <t xml:space="preserve">Risankizumab for treating moderately to severely active ulcerative colitis TA998 [ID6209] </t>
  </si>
  <si>
    <t>Pembrolizumab with platinum- and fluoropyrimidine-based chemotherapy for untreated advanced HER2-negative gastric or gastro-oesophageal junction adenocarcinoma TA997 [ID4030]</t>
  </si>
  <si>
    <t>Vibegron for treating symptoms of overactive bladder TA999 [ID6300]</t>
  </si>
  <si>
    <t>Iptacopan for treating paroxysmal nocturnal haemoglobinuria TA1000 [ID6176]</t>
  </si>
  <si>
    <t>Zanubrutinib for treating marginal zone lymphoma after anti-CD20-based treatment TA1001 [ID5085]</t>
  </si>
  <si>
    <t>Evinacumab for treating homozygous familial hypercholesterolaemia in people aged 12 years and over TA1002 [ID2704]</t>
  </si>
  <si>
    <t>Exagamglogene autotemcel for treating transfusion-dependent beta-thalassaemia TA1003 [ID4015]</t>
  </si>
  <si>
    <t>Faricimab for treating visual impairment caused by macular oedema after retinal vein occlusion TA1004 [ID6197]</t>
  </si>
  <si>
    <t>Futibatinib for previously treated advanced cholangiocarcinoma with FGFR2 fusion or rearrangement TA1005 [ID6302]</t>
  </si>
  <si>
    <t>Empagliflozin for treating type 2 diabetes in people aged 10 to 17 years (terminated appraisal) (TA1006) [ID6258]</t>
  </si>
  <si>
    <t>Rucaparib for maintenance treatment of relapsed platinum-sensitive ovarian, fallopian tube or peritoneal cancer (Review of TA611) TA1007 [ID4069]</t>
  </si>
  <si>
    <t>Trifluridine–tipiracil with bevacizumab for treating metastatic colorectal cancer after 2 systemic treatments (TA1008) [ID6298]</t>
  </si>
  <si>
    <t>Latanoprost-netarsudil for previously treated open-angle glaucoma or ocular hypertension TA1009 [ID1363]</t>
  </si>
  <si>
    <t>Belzutifan for treating clear-cell renal carcinoma caused by von Hippel-Lindau disease (TA1011) [ID3932]</t>
  </si>
  <si>
    <t>Danicopan with ravulizumab or eculizumab for treating paroxysmal nocturnal haemoglobinuria (TA1010) [ID5088]</t>
  </si>
  <si>
    <t>Quizartinib for induction, consolidation and maintenance treatment of newly diagnosed FLT3-ITD-positive acute myeloid leukaemia (TA1013) [ID4042]</t>
  </si>
  <si>
    <t>Avapritinib for treating advanced systemic mastocytosis (TA1012) [ID3770]</t>
  </si>
  <si>
    <t>Alectinib for adjuvant treatment of ALK-positive non-small-cell lung cancer (TA1014) [ID6368]</t>
  </si>
  <si>
    <t>Teclistamab for treating relapsed or refractory multiple myeloma after 3 or more treatments (TA1015) [ID6333]</t>
  </si>
  <si>
    <t>Elafibranor for treating primary biliary cholangitis (TA1016) [ID6331]</t>
  </si>
  <si>
    <t>Pembrolizumab with chemotherapy before surgery (neoadjuvant) then alone after surgery (adjuvant) for treating resectable non-small-cell lung cancer TA1017 [ID5094]</t>
  </si>
  <si>
    <t>Fedratinib for treating disease-related splenomegaly or symptoms in myelofibrosis (TA1018) [ID5115]</t>
  </si>
  <si>
    <t>Crovalimab for treating paroxysmal nocturnal haemoglobinuria in people 12 years and over (TA1019) [ID6140]</t>
  </si>
  <si>
    <t>Eplontersen for treating hereditary transthyretin-related amyloidosis TA1020 [ID6337]</t>
  </si>
  <si>
    <t>Crizotinib for treating ROS1-positive advanced non-small-cell lung cancer (TA1021) [ID6289]</t>
  </si>
  <si>
    <t>Bevacizumab gamma for treating wet age-related macular degeneration (TA1022) [ID6320]</t>
  </si>
  <si>
    <t>Elranatamab for treating relapsed and refractory multiple myeloma after 3 or more treatments (TA1023) [ID4026]</t>
  </si>
  <si>
    <t>Toripalimab with chemotherapy for untreated advanced oesophageal squamous cell cancer (terminated appraisal) (TA1024)</t>
  </si>
  <si>
    <t xml:space="preserve">Ublituximab for treating relapsing multiple sclerosis (TA1025) [ID6350] </t>
  </si>
  <si>
    <t>Tirzepatide for managing overweight and obesity (TA1026) [ID6179]</t>
  </si>
  <si>
    <t>Tebentafusp for treating advanced uveal melanoma (TA1027) [ID1441]</t>
  </si>
  <si>
    <t>Bimekizumab for treating moderate to severe hidradenitis suppurativa (terminated appraisal) (TA1028) [ID6134]</t>
  </si>
  <si>
    <t>Andexanet alfa for reversing anticoagulation in people with intracranial haemorrhage (terminated appraisal) (TA1029)</t>
  </si>
  <si>
    <t>Durvalumab with chemotherapy before surgery (neoadjuvant) then alone after surgery (adjuvant) for treating resectable non-small-cell lung cancer (TA1030) [ID6220]</t>
  </si>
  <si>
    <t>Vamorolone for treating Duchenne muscular dystrophy in people 4 years and over (TA1031) [ID4024]</t>
  </si>
  <si>
    <t>Niraparib with abiraterone acetate and prednisone for untreated hormone-relapsed metastatic prostate cancer (terminated appraisal) (TA1032)</t>
  </si>
  <si>
    <t>Anhydrous sodium thiosulfate for preventing hearing loss caused by cisplatin chemotherapy in people 1 month to 17 years with localised solid tumours (TA1034) [ID1001]</t>
  </si>
  <si>
    <t>Vadadustat for treating symptomatic anaemia in adults having dialysis for chronic kidney disease (TA1035) [ID3821]</t>
  </si>
  <si>
    <t>Elacestrant for treating oestrogen receptor-positive, HER2-negative advanced breast cancer with an ESR1 mutation after endocrine treatment (TA1036) [ID6225]</t>
  </si>
  <si>
    <t>Pembrolizumab for adjuvant treatment of resected non-small-cell lung cancer (TA1037) [ID3907]</t>
  </si>
  <si>
    <t>Ganaxolone for treating seizures caused by CDKL5 deficiency disorder in people 2 years and over (TA1033) [ID3988]</t>
  </si>
  <si>
    <t>Selpercatinib for advanced thyroid cancer with RET alterations after treatment with a targeted cancer drug in people 12 years and over (TA1038) [ID6288]</t>
  </si>
  <si>
    <t>Selpercatinib for advanced thyroid cancer with RET alterations untreated with a targeted cancer drug in people 12 years and over (TA1039) [ID6132]</t>
  </si>
  <si>
    <t>Olaparib for treating BRCA mutation-positive HER2-negative advanced breast cancer after chemotherapy (TA1040) [ID6336]</t>
  </si>
  <si>
    <t>Durvalumab with etoposide and either carboplatin or cisplatin for untreated extensive-stage small-cell lung cancer (TA1041) [ID6404]</t>
  </si>
  <si>
    <t>Selpercatinib for previously treated RET fusion-positive advanced non-small-cell lung cancer (TA1042) [ID6293]</t>
  </si>
  <si>
    <t>Osimertinib for adjuvant treatment of EGFR mutation-positive non-small-cell lung cancer after complete tumour resection (TA1043) [ID5120]</t>
  </si>
  <si>
    <t>Exagamglogene autotemcel for treating severe sickle cell disease in people 12 years and over TA1044 [ID4016]</t>
  </si>
  <si>
    <t>12 SQ-HDM SLIT for treating allergic rhinitis and allergic asthma caused by house dust mites (TA1045) [ID6280]</t>
  </si>
  <si>
    <t>Zolbetuximab with chemotherapy for untreated claudin-18.2-positive HER2-negative unresectable advanced gastric or gastro-oesophageal junction adenocarcinoma (TA1046) [ID5123]</t>
  </si>
  <si>
    <t>Atezolizumab for untreated advanced or recurrent non-small cell lung cancer when platinum-doublet chemotherapy is unsuitable (terminated appraisal) TA1047 [ID6218]</t>
  </si>
  <si>
    <t>Lisocabtagene maraleucel for treating relapsed or refractory large B-cell lymphoma after first-line chemoimmunotherapy when a stem cell transplant is suitable (TA1048) [ID3887]</t>
  </si>
  <si>
    <t>Blinatumomab with chemotherapy for consolidation treatment of Philadelphia-chromosome-negative CD19-positive minimal residual disease-negative B-cell precursor acute lymphoblastic leukaemia TA1049 [ID6405]</t>
  </si>
  <si>
    <t>Fenfluramine for treating seizures associated with Lennox-Gastaut syndrome in people 2 years and over TA1050 [ID1651]</t>
  </si>
  <si>
    <t>Efanesoctocog alfa for treating and preventing bleeding episodes in haemophilia A in people 2 years and over TA1051 [ID6170]</t>
  </si>
  <si>
    <t>Pegylated liposomal irinotecan in combination for untreated metastatic pancreatic cancer (terminated appraisal) (TA1052)</t>
  </si>
  <si>
    <t>Olipudase alfa for treating acid sphingomyelinase deficiency (Niemann-Pick disease) type AB and type B (HST32) [ID3913]</t>
  </si>
  <si>
    <t>Cladribine for treating active relapsing forms of multiple sclerosis [ID6263] (TA1053)</t>
  </si>
  <si>
    <t>Ruxolitinib for treating acute graft versus host disease that responds inadequately to corticosteroids in people 12 years and over TA1054 [ID6377]</t>
  </si>
  <si>
    <t>Rucaparib for maintenance treatment of advanced ovarian, fallopian tube and peritoneal cancer after response to first-line platinum-based chemotherapy [ID5100] TA1055</t>
  </si>
  <si>
    <t>Molnupiravir for treating COVID-19 (TA1056) [ID6340]</t>
  </si>
  <si>
    <t>Relugolix–estradiol–norethisterone for treating symptoms of endometriosis TA1057 [ID3982]</t>
  </si>
  <si>
    <t>Tislelizumab in combination for untreated advanced non-small-cell lung cancer (terminated appraisal) TA1058</t>
  </si>
  <si>
    <t>Leniolisib for treating activated phosphoinositide 3-kinase delta syndrome in people 12 years and over [ID6130] (HST33)</t>
  </si>
  <si>
    <t>Omaveloxolone for treating Friedreich’s ataxia in people 16 years and over (terminated appraisal) [ID6423] TA1061</t>
  </si>
  <si>
    <t>Brentuximab vedotin in combination for untreated stage 3 or 4 CD30-positive Hodgkin lymphoma [ID6334] TA1059</t>
  </si>
  <si>
    <t>Osimertinib with pemetrexed and platinum-based chemotherapy for untreated EGFR mutation-positive advanced non-small-cell lung cancer [ID6328] TA1060</t>
  </si>
  <si>
    <t>Erdafitinib for treating unresectable or metastatic urothelial cancer with FGFR3 alterations after a PD-1 or PD-L1 inhibitor [ID1333] TA1062</t>
  </si>
  <si>
    <t>Capivasertib with fulvestrant for treating hormone receptor-positive HER2-negative advanced breast cancer after endocrine treatment [ID6370] TA1063</t>
  </si>
  <si>
    <t>Dostarlimab with platinum-based chemotherapy for treating advanced or recurrent endometrial cancer with high microsatellite instability or mismatch repair deficiency [ID6426] TA1064</t>
  </si>
  <si>
    <t>Nivolumab with ipilimumab for untreated metastatic colorectal cancer with high microsatellite instability or mismatch repair deficiency [ID1136] (TA1065)</t>
  </si>
  <si>
    <t>Tislelizumab for treating unresectable advanced oesophageal squamous cell cancer after platinum-based chemotherapy (terminated appraisal)  [ID4070] (TA1068)</t>
  </si>
  <si>
    <t>Somapacitan for treating growth hormone deficiency in people 3 to 17 years [ID6178] (TA1066)</t>
  </si>
  <si>
    <t>Linzagolix for treating symptoms of endometriosis (TA1067) [ID6357]</t>
  </si>
  <si>
    <t>Efgartigimod for treating generalised myasthenia gravis (TA1069) [ID4003]</t>
  </si>
  <si>
    <t>Spesolimab for treating generalised pustular psoriasis flares [ID3963] (TA1070)</t>
  </si>
  <si>
    <t>Atezolizumab for adjuvant treatment of resected non-small-cell lung cancer [ID6324] TA1071</t>
  </si>
  <si>
    <t>Tislelizumab for treating advanced non-small-cell lung cancer after platinum-based chemotherapy (terminated appraisal) (TA1072)</t>
  </si>
  <si>
    <t>Marstacimab for treating severe haemophilia A or B in people 12 years and over without anti-factor antibodies (TA1073) [ID6342]</t>
  </si>
  <si>
    <t>Sparsentan for treating primary IgA nephropathy [ID6308] TA1074</t>
  </si>
  <si>
    <t>Fosdenopterin for treating molybdenum cofactor deficiency type A (terminated appraisal) (TA1078) [ID6264]</t>
  </si>
  <si>
    <t>Dapagliflozin for treating chronic kidney disease (TA1075) [ID6411]</t>
  </si>
  <si>
    <t>Adagrasib for previously treated KRAS G12C mutation-positive advanced non-small-cell lung cancer (terminated appraisal) (TA1076) [ID6339]</t>
  </si>
  <si>
    <t>Nemolizumab for treating moderate to severe atopic dermatitis in people 12 years and over (TA1077) [ID6221]</t>
  </si>
  <si>
    <t>Mirikizumab for previously treated moderately to severely active Crohn's disease TA1080 [ID6244]</t>
  </si>
  <si>
    <t>Zanubrutinib for treating relapsed or refractory mantle cell lymphoma TA1081 [ID6392]</t>
  </si>
  <si>
    <t>Fruquintinib for previously treated metastatic colorectal cancer (TA1079) [ID6274]</t>
  </si>
  <si>
    <t>Letermovir for preventing cytomegalovirus infection after a kidney transplant (terminated appraisal) TA1082 [ID6166]</t>
  </si>
  <si>
    <t>Lisocabtagene maraleucel for treating relapsed or refractory aggressive B-cell non-Hodgkin lymphoma after 1 systemic treatment when a stem cell transplant is unsuitable (terminated appraisal) (TA1083)</t>
  </si>
  <si>
    <t>Idecabtagene vicleucel for treating relapsed or refractory multiple myeloma after 2 to 4 treatments (terminated appraisal) (TA1084)</t>
  </si>
  <si>
    <t>Vanzacaftor–tezacaftor–deutivacaftor for treating cystic fibrosis with 1 or more F508del mutations in the CFTR gene in people aged 6 years and over (TA1085) [ID6372]</t>
  </si>
  <si>
    <t>RiboCIClib with an aromatase inhibitor for adjuvant treatment of hormone receptor-positive HER2-negative early breast cancer at high risk of recurrence [ID6153] (TA1086)</t>
  </si>
  <si>
    <t>Betula verrucosa for treating moderate to severe allergic rhinitis or conjunctivitis caused by tree pollen (TA1087) [ID6462]</t>
  </si>
  <si>
    <t>Ruxolitinib cream for treating non-segmental vitiligo in people 12 years and over (TA1088) [ID3998]</t>
  </si>
  <si>
    <t>Sacituzumab govitecan for treating hormone receptor-positive HER2-negative metastatic breast cancer after 2 or more treatments (terminated appraisal) (TA1089)</t>
  </si>
  <si>
    <t>Durvalumab with tremelimumab for untreated advanced or unresectable hepatocellular carcinoma (TA1090) [ID2725]</t>
  </si>
  <si>
    <t>Tarlatamab for extensive-stage small-cell lung cancer after 2 or more treatments (TA1091) [ID6364]</t>
  </si>
  <si>
    <t>Pembrolizumab with carboplatin and paclitaxel for untreated primary advanced or recurrent endometrial cancer (TA1092) [ID6381]</t>
  </si>
  <si>
    <t>Idebenone for treating visual impairment in Leber’s hereditary optic neuropathy in people 12 years and over [ID547] (TA1093)</t>
  </si>
  <si>
    <t>Guselkumab for treating moderately to severely active ulcerative colitis (TA1094) [ID6237]</t>
  </si>
  <si>
    <t>Guselkumab for previously treated moderately to severely active Crohn's disease [ID6238] (TA1095)</t>
  </si>
  <si>
    <t>Benralizumab for treating relapsing or refractory eosinophilic granulomatosis with polyangiitis (TA1096) [ID6266]</t>
  </si>
  <si>
    <t>Enfortumab vedotin with pembrolizumab for untreated unresectable or metastatic urothelial cancer when platinum-based chemotherapy is suitable (TA1097) [ID6332]</t>
  </si>
  <si>
    <t>Isatuximab in combination for untreated multiple myeloma when a stem cell transplant is unsuitable (TA1098) [ID3981]</t>
  </si>
  <si>
    <t>Durvalumab for treating limited-stage small-cell lung cancer after platinum-based chemoradiation TA1099 [ID5073]</t>
  </si>
  <si>
    <t>Mirabegron for treating neurogenic detrusor overactivity in people 3 to 17 years (terminated appraisal) (TA1100)</t>
  </si>
  <si>
    <t>Garadacimab for preventing recurrent attacks of hereditary angioedema in people 12 years and over (TA1101) [ID6394]</t>
  </si>
  <si>
    <t>Iptacopan for treating complement 3 glomerulopathy (terminated appraisal) TA1102 [ID6283]</t>
  </si>
  <si>
    <t>Lorlatinib for ALK-positive advanced non-small-cell lung cancer that has not been treated with an ALK inhibitor TA1103 [ID6434]</t>
  </si>
  <si>
    <t>Sarilumab for treating polyarticular or oligoarticular juvenile idiopathic arthritis in people 2 to 17 years (terminated appraisal) (TA1104) [ID6297]</t>
  </si>
  <si>
    <t>Clascoterone for treating acne vulgaris in people 12 years and over (terminated appraisal) (TA1105)</t>
  </si>
  <si>
    <t>Cabotegravir for preventing HIV-1 in adults and young people (TA1106) [ID6255]</t>
  </si>
  <si>
    <t>Delgocitinib for treating moderate to severe chronic hand eczema (TA1107) [ID6408]</t>
  </si>
  <si>
    <t>Cemiplimab with platinum-based chemotherapy for untreated advanced non-small-cell lung cancer TA1108 [ID3949]</t>
  </si>
  <si>
    <t xml:space="preserve">Darolutamide with androgen deprivation therapy for treating hormone-sensitive metastatic prostate cancer (TA1109) [ID6452] </t>
  </si>
  <si>
    <t xml:space="preserve">Abiraterone (originator and generics) for treating newly diagnosed high-risk hormone-sensitive metastatic prostate cancer (TA1110) [ID6378] </t>
  </si>
  <si>
    <t>Nintedanib for treating fibrosing interstitial lung disease in people aged 6 to 17 (terminated appraisal) (TA1111) [ID6194]</t>
  </si>
  <si>
    <t>Trastuzumab deruxtecan for treating hormone receptor-positive HER2-low metastatic breast cancer after 2 or more endocrine treatments (terminated appraisal) (TA1112)</t>
  </si>
  <si>
    <t>Glofitamab with gemcitabine and oxaliplatin for treating relapsed or refractory diffuse B-cell lymphoma (TA1113) [ID6202]</t>
  </si>
  <si>
    <t>Talquetamab for treating relapsed or refractory multiple myeloma after 3 treatments (TA1114) [ID5082]</t>
  </si>
  <si>
    <t>Pegzilarginase as an add-on treatment for arginase-1 deficiency [ID4029]</t>
  </si>
  <si>
    <t xml:space="preserve">Ripretinib for treating advanced gastrointestinal stromal tumours after 3 or more treatments (review of TA881) [ID6496] </t>
  </si>
  <si>
    <t>Isatuximab with pomalidomide and dexamethasone for treating relapsed and refractory multiple myeloma [Review of TA658] [ID4067]</t>
  </si>
  <si>
    <t>Obinutuzumab for treating lupus nephritis [ID6420]</t>
  </si>
  <si>
    <t>Venetoclax with obinutuzumab for untreated chronic lymphocytic leukaemia when there is no 17p deletion or TP53 mutation and FCR (fludarabine, cyclophosphamide, rituximab) or BR (bendamustine, rituximab) are suitable [ID6291]</t>
  </si>
  <si>
    <t>Dupilumab for treating severe chronic rhinosinusitis with nasal polyposis (Review of TA648) [ID6480]</t>
  </si>
  <si>
    <t>Amivantamab with carboplatin and pemetrexed for untreated EGFR exon 20 insertion mutation-positive advanced non-small-cell lung cancer  [ID5110]</t>
  </si>
  <si>
    <t>Niraparib for maintenance treatment of advanced ovarian, fallopian tube and peritoneal cancer after response to first-line platinum-based chemotherapy (review of TA673) [ID6403]</t>
  </si>
  <si>
    <t>Lecanemab for treating mild cognitive impairment or mild dementia caused by Alzheimer’s disease [ID4043]</t>
  </si>
  <si>
    <t>Lifileucel for previously treated unresectable or metastatic melanoma [ID3863]</t>
  </si>
  <si>
    <t>Dupilumab for maintenance treatment of uncontrolled chronic obstructive pulmonary disease with raised blood eosinophils [ID6235]</t>
  </si>
  <si>
    <t>Bevacizumab (Avastin and biosimilars) with fluoropyrimidine-based chemotherapy for untreated metastatic colorectal cancer [ID6465]</t>
  </si>
  <si>
    <t>Durvalumab with platinum-based chemotherapy, then with or without olaparib, for treating newly diagnosed advanced or recurrent endometrial cancer [ID6317]</t>
  </si>
  <si>
    <t>Larotrectinib for treating NTRK fusion-positive advanced solid tumours (MA review of TA630) [ID6292]</t>
  </si>
  <si>
    <t>Tafasitamab with lenalidomide and rituximab for treating relapsed or refractory follicular lymphoma after 1 or more systemic treatments [ID6413]</t>
  </si>
  <si>
    <t>Brensocatib for treating non-cystic fibrosis bronchiectasis in people 12 years and over [ID6448]</t>
  </si>
  <si>
    <t>Cemiplimab for treating recurrent or metastatic cervical cancer that has progressed on or after platinum-based chemotherapy (review of TA901) [ID6610]</t>
  </si>
  <si>
    <t>Betula verrucosa (Itulazax 12 SQ-Bet) for treating moderate to severe allergic rhinitis, conjunctivitis, or both, caused by tree pollen in people 5 to 17 years [ID6537]</t>
  </si>
  <si>
    <t>12 SQ-HDM SLIT for treating allergic rhinitis caused by house dust mites in children 5 to 11 years [ID6510]</t>
  </si>
  <si>
    <t>Lurbinectedin with atezolizumab for maintenance treatment of extensive-stage small-cell lung cancer PD [ID6526]</t>
  </si>
  <si>
    <t>Tezepelumab for treating severe chronic rhinosinusitis with nasal polyps [ID6379]</t>
  </si>
  <si>
    <t>Inavolisib with palboCIClib and fulvestrant for treating recurrent hormone receptor-positive HER2-negative PIK3CA-positive advanced breast cancer after adjuvant endocrine treatment [ID6425]</t>
  </si>
  <si>
    <t>Mepolizumab for maintenance treatment of uncontrolled chronic obstructive pulmonary disease with raised blood eosinophils [ID1237]</t>
  </si>
  <si>
    <t>Vosoritide for treating achondroplasia in people 4 months and over [ID6488]</t>
  </si>
  <si>
    <t>Delandistrogene moxeparvovec for treating Duchenne muscular dystrophy in children 4 to 7 years [ID3897]</t>
  </si>
  <si>
    <t>Port Delivery System with ranibizumab for treating wet age-related macular degeneration [ID3983]</t>
  </si>
  <si>
    <t>Pembrolizumab with chemoradiation for untreated high-risk locally advanced cervical cancer [ID6138]</t>
  </si>
  <si>
    <t>Deutetrabenazine for treating tardive dyskinesia [ID6550]</t>
  </si>
  <si>
    <t>Remibrutinib for treating chronic spontaneous urticaria inadequately controlled by H1-antihistamines [ID6356]</t>
  </si>
  <si>
    <t>Tovorafenib for treating relapsed or refractory paediatric low-grade glioma with BRAF fusion or rearrangement or BRAF V600 mutation in people 6 months and over [ID6557]</t>
  </si>
  <si>
    <t>Tolebrutinib for treating non-relapsing secondary progressive multiple sclerosis [ID6351]</t>
  </si>
  <si>
    <t>Insulin efsitora alfa for treating type 2 diabetes [ID6499]</t>
  </si>
  <si>
    <t>Ianalumab for treating active Sjogren's syndrome [ID6634]</t>
  </si>
  <si>
    <t>Resmetirom for treating non-alcoholic steatohepatitis and liver fibrosis [TSID11905] [ID6529]</t>
  </si>
  <si>
    <t>Nerandomilast for treating idiopathic pulmonary fibrosis or progressive pulmonary fibrosis [ID6446]</t>
  </si>
  <si>
    <t>Camizestrant as an add-on to palbociclib and abemaciclib for untreated hormone receptor-positive HER2-negative metastatic breast cancer with an ESR1 mutation [ID6535]</t>
  </si>
  <si>
    <t>Orforglipron for managing overweight and obesity [ID6516]</t>
  </si>
  <si>
    <t>Pharmalgen for the treatment of bee and wasp venom allergy</t>
  </si>
  <si>
    <t>Pembrolizumab with chemotherapy with or without bevacizumab for treating platinum-resistant recurrent ovarian cancer after 1 or 2 treatments [ID6363]</t>
  </si>
  <si>
    <t>Lisocabtagene maraleucel for treating relapsed or refractory large B-cell lymphoma after 2 or more systemic treatments (review of TA987) [ID6619]</t>
  </si>
  <si>
    <t>Epcoritamab for treating relapsed or refractory diffuse large B-cell lymphoma after first-line systemic treatment [ID6463]</t>
  </si>
  <si>
    <t>Icotrokinra for treating moderate to severe plaque psoriasis in people 12 years and over [ID6579]</t>
  </si>
  <si>
    <t>Inavolisib with fulvestrant for treating recurrent hormone receptor-positive HER2-negative PIK3CA-mutated locally advanced or metastatic breast cancer after a CDK 4-6 inhibitor [ID6650]</t>
  </si>
  <si>
    <t>Sasanlimab with BCG for treating high-risk non-muscle-invasive bladder cancer with papillary tumours or carcinoma in situ untreated with BCG [ID6454]</t>
  </si>
  <si>
    <t>Tarlatamab for treating small-cell lung cancer that has progressed after platinum-based chemotherapy [ID6617]</t>
  </si>
  <si>
    <t>Concizumab for treating haemophilia A or B in people 12 years and over with inhibitors [ID6665]</t>
  </si>
  <si>
    <t>Giredestrant with everolimus for treating oestrogen-receptor positive HER2-negative advanced breast cancer after cyclin-dependent kinase 4 and 6 inhibitor and endocrine treatment [ID6576]</t>
  </si>
  <si>
    <t>Pembrolizumab adjuvant for urothelial carcinoma and/or localised muscle invasive bladder cancer [TSID12021]</t>
  </si>
  <si>
    <t>Sasanlimab with BCG for treating high-risk non-muscle-invasive bladder cancer with papillary tumours or carcinoma in situ untreated with BCG ID6454</t>
  </si>
  <si>
    <t>Giredestrant with everolimus for treating oestrogen-receptor positive HER2-negative advanced breast cancer after cyclin-dependent kinase 4 and 6 inhibitor and endocrine treatment ID6576</t>
  </si>
  <si>
    <t>VER-01 for treating chronic low back pain [ID6638]</t>
  </si>
  <si>
    <t>Giredestrant with palbociclib for untreated oestrogen-receptor positive HER2-negative advanced breast cancer [ID5072]</t>
  </si>
  <si>
    <t>Ensitrelvir for treating COVID 19 [ID6231]</t>
  </si>
  <si>
    <t>Toripalimab with chemotherapy for untreated recurrent or metastatic nasopharyngeal cancer ID6406</t>
  </si>
  <si>
    <t>Tarlatamab for treating small-cell lung cancer that has progressed after platinum-based chemotherapy ID6617</t>
  </si>
  <si>
    <t>Mirdametinib for treating symptomatic inoperable plexiform neurofibromas in people 2 years and over with neurofibromatosis type 1 [ID6618]</t>
  </si>
  <si>
    <t>Ibrutinib with R-CHOP for untreated mantle cell lymphoma when an autologous stem cell transplant is suitable [ID6596]</t>
  </si>
  <si>
    <t>Benralizumab to reduce exacerbations in moderate to very severe chronic obstructive pulmonary disease [ID1394]</t>
  </si>
  <si>
    <t>Deuruxolitinib for treating severe alopecia areata [ID6597]</t>
  </si>
  <si>
    <t>Inclacumab for preventing recurrent vaso-occlusive crises in sickle cell disease in people 16 years and over [ID6551]</t>
  </si>
  <si>
    <t>Dupilumab for treating bullous pemphigoid [ID6479]</t>
  </si>
  <si>
    <t>Atogepant for treating migraine [ID6615]</t>
  </si>
  <si>
    <t>Retifanlimab with platinum-based chemotherapy for treating inoperable, locally recurrent or metastatic squamous cell anal canal cancer untreated with systemic chemotherapy ID6482 [ID6482]</t>
  </si>
  <si>
    <t>Enfortumab vedotin with pembrolizumab for neoadjuvant and adjuvant treatment of muscle-invasive bladder cancer when cisplatin is unsuitable [ID6607]</t>
  </si>
  <si>
    <t>Rocatinlimab for treating moderate to severe atopic dermatitis in people 12 years and over [ID6565]</t>
  </si>
  <si>
    <t>Nipocalimab for treating generalised myasthenia gravis [ID6562]</t>
  </si>
  <si>
    <t>Aficamten for treating symptomatic obstructive hypertrophic cardiomyopathy ID6575</t>
  </si>
  <si>
    <t>Icotrokinra for treating moderate to severe plaque psoriasis in people 12 years and over ID6579</t>
  </si>
  <si>
    <t>Sonrotoclax for treating relapsed or refractory mantle cell lymphoma after an anti-CD20 treatment and a BTK inhibitor [ID6654]</t>
  </si>
  <si>
    <t>Axatilimab for treating active chronic graft-versus-host disease after 2 or more systemic treatments in people 2 years and over [ID6570]</t>
  </si>
  <si>
    <t>Belzutifan with pembrolizumab for adjuvant treatment of clear cell renal cell carcinoma after nephrectomy [ID6645]</t>
  </si>
  <si>
    <t>Concizumab for treating haemophilia A or B in people 12 years and over with inhibitors [ID6665]</t>
  </si>
  <si>
    <t>Mozafancogene autotemcel for treating Fanconi anaemia in people 1 to 17 years [ID12203]</t>
  </si>
  <si>
    <t>Tislelizumab with chemotherapy for untreated advanced oesophageal squamous cell cancer [ID5113]</t>
  </si>
  <si>
    <t>Sipavibart for preventing COVID-19 [ID6282]</t>
  </si>
  <si>
    <t>Eneboparatide for treating chronic hypoparathyroidism [ID6532]</t>
  </si>
  <si>
    <t>Obicetrapib and obicetrapib–ezetimibe for treating primary hypercholesterolaemia or mixed dyslipidaemia ID6519</t>
  </si>
  <si>
    <t>Domvanalimab with zimberelimab for untreated unresectable advanced gastric, gastro-oesophageal junction or oesophageal cancer [ID6606]</t>
  </si>
  <si>
    <t>Filgotinib for treating axial spondyloarthritis ID6594</t>
  </si>
  <si>
    <t>Giroctocogene fitelparvovec for treating moderately severe to severe haemophilia A [ID6312]</t>
  </si>
  <si>
    <t>Cobolimab with dostarlimab and docetaxel for treating advanced non-small-cell lung cancer after anti-PD-L1 treatment and chemotherapy [ID6398]</t>
  </si>
  <si>
    <t>Financial year of publication</t>
  </si>
  <si>
    <t>Updated this month</t>
  </si>
  <si>
    <t>Implementation by date (from publication date)</t>
  </si>
  <si>
    <t>Provisional draft guidance consultation start date (DG/FDG)</t>
  </si>
  <si>
    <t>Speciality area</t>
  </si>
  <si>
    <t>Disease area</t>
  </si>
  <si>
    <t xml:space="preserve">Resource category - cost at national level
</t>
  </si>
  <si>
    <t>Commissioner</t>
  </si>
  <si>
    <t>Provider(s)</t>
  </si>
  <si>
    <t>30 or 90 day implementation period (for England)</t>
  </si>
  <si>
    <t>Administration method</t>
  </si>
  <si>
    <t>Healthcare capacity impact (increase / decrease)</t>
  </si>
  <si>
    <t>Reason for Healthcare capacity impact increase/decrease</t>
  </si>
  <si>
    <t>Eligible population (England) - at time of publication</t>
  </si>
  <si>
    <t>Expected maximum uptake population per template (England) - at time of publication</t>
  </si>
  <si>
    <t>Recommendation(s)</t>
  </si>
  <si>
    <t>Type of guidance</t>
  </si>
  <si>
    <t>2024/25</t>
  </si>
  <si>
    <t>N/A</t>
  </si>
  <si>
    <t>Consultation complete</t>
  </si>
  <si>
    <t>Cancer</t>
  </si>
  <si>
    <t>Endometrial cancer</t>
  </si>
  <si>
    <t>Assess locally</t>
  </si>
  <si>
    <t>NHS England</t>
  </si>
  <si>
    <t>NHS hospital trusts</t>
  </si>
  <si>
    <t>n/a - CDF budget</t>
  </si>
  <si>
    <t>IV Infusion</t>
  </si>
  <si>
    <t>Increase</t>
  </si>
  <si>
    <t>Dostarlimab is given in combination with existing platinum based chemotherapy for 6 cycles and then continues as a monotherapy so people will have more IV infusions</t>
  </si>
  <si>
    <t>Dostarlimab with platinum-based chemotherapy is recommended with managed access as an option for treating primary advanced or recurrent endometrial cancer with high microsatellite instability or mismatch repair deficiency in adults who are candidates for systemic therapy. It is only recommended if the conditions in the managed access agreement for dostarlimab are followed.</t>
  </si>
  <si>
    <t>Single Technology Appraisal</t>
  </si>
  <si>
    <t>Renal cell carcinoma</t>
  </si>
  <si>
    <t>Oral plus IV</t>
  </si>
  <si>
    <t>There will be an increase in capacity due to more administrations being required compared to comparator treatments. There may also be more follow ups and testing required.</t>
  </si>
  <si>
    <t>Cabozantinib with nivolumab is recommended as an option for untreated advanced renal cell carcinoma in adults, only if:
• their disease is intermediate or poor risk as defined in the International Metastatic Renal Cell Carcinoma Database Consortium criteria, and
• nivolumab with ipilimumab or lenvatinib with pembrolizumab would otherwise be offered, and
• the companies provide cabozantinib and nivolumab according to their commercial arrangements.</t>
  </si>
  <si>
    <t>N/A - terminated</t>
  </si>
  <si>
    <t>Bile duct cancer</t>
  </si>
  <si>
    <t xml:space="preserve">Terminated </t>
  </si>
  <si>
    <t>Not applicable</t>
  </si>
  <si>
    <t>n/a - terminated</t>
  </si>
  <si>
    <t>NICE is unable to make a recommendation on pembrolizumab (Keytruda) with gemcitabine and cisplatin for untreated advanced biliary tract cancer in adults. This is because Merck Sharp &amp; Dohme did not provide an evidence submission. We will review this decision if the company decides to make a submission.</t>
  </si>
  <si>
    <t>Multiple myeloma</t>
  </si>
  <si>
    <t>NICE is unable to make a recommendation on melphalan flufenamide (Pepaxti) for treating relapsed or refractory multiple myeloma in adults. This is because Oncopeptides did not provide an evidence submission. We will review this decision if the company decides to make a submission.</t>
  </si>
  <si>
    <t>Respiratory</t>
  </si>
  <si>
    <t>NICE is unable to make a recommendation on gefapixant (Lyfnua) for treating refractory or unexplained chronic cough in adults. This is because Merck Sharp &amp; Dohme did not provide an evidence submission. We will review this decision if the company decides to make a submission.</t>
  </si>
  <si>
    <t>Lymphoma</t>
  </si>
  <si>
    <t>Below £1m</t>
  </si>
  <si>
    <t>Neutral</t>
  </si>
  <si>
    <t>Any capacity impact has already been recognised while pembrolizumab has been used in the CDF</t>
  </si>
  <si>
    <t>Pembrolizumab is recommended as an option for treating relapsed or refractory classical Hodgkin lymphoma in people 3 years and over who have had at least 2 previous treatments and cannot have an autologous stem cell transplant (ASCT). It is recommended only if:
• they have already had brentuximab vedotin and
• pembrolizumab is stopped after 2 years of treatment or earlier if the person has a stem cell transplant or the disease progresses and
• the company provides it according to the commercial arrangement.</t>
  </si>
  <si>
    <t>Oral</t>
  </si>
  <si>
    <t>New treatment option for population</t>
  </si>
  <si>
    <t xml:space="preserve">Selinexor plus dexamethasone is recommended, within its marketing authorisation, for treating multiple myeloma in adults when:
• they have had 4 or more treatments, and
• the condition is refractory to at least 2 proteasome inhibitors, 2 immunomodulatory agents and an anti-CD38 monoclonal 
antibody (penta-refractory), and
• the condition has progressed on the last treatment, and
• the company provides it according to the commercial arrangement.
</t>
  </si>
  <si>
    <t>Infectious diseases</t>
  </si>
  <si>
    <t>ICB</t>
  </si>
  <si>
    <t>Primary care &amp; NHS Hospital trusts</t>
  </si>
  <si>
    <t>There will be a capacity increase due to an increase in IV infusions</t>
  </si>
  <si>
    <t xml:space="preserve">
Remdesivir is recommended as an option for treating COVID-19 in hospitals in:
• adults, only if they have a high risk of serious illness (risk factors as defined in section 5 of NICE’s technology appraisal guidance on casirivimab plus imdevimab, nirmatrelvir plus ritonavir, sotrovimab and tocilizumab for treating COVID-19)
• babies, children and young people, only if they:
− are aged 4 weeks to 17 years and weigh at least 3 kg, and:
   − have pneumonia, and
   − need supplemental oxygen, or
− weigh at least 40 kg, and have a high risk of serious illness (risk factors as defined in section 5 of NICE’s technology appraisal 
guidance on casirivimab plus imdevimab, nirmatrelvir plus ritonavir, sotrovimab and tocilizumab for treating COVID-19).
Remdesivir is only recommended if the company provides it according to the commercial arrangement.
Tixagevimab plus cilgavimab is not recommended, within its marketing authorisation, for treating COVID-19 in adults who do not need supplemental oxygen and who have an increased risk of progression to severe COVID-19.</t>
  </si>
  <si>
    <t>Neurology</t>
  </si>
  <si>
    <t>Migraine</t>
  </si>
  <si>
    <t>Secondary care - acute and primary care</t>
  </si>
  <si>
    <t>Potential decrease</t>
  </si>
  <si>
    <t>Where atogepant is used instead of an intramuscular or IV comparator treatment there will be a capacity benefit.</t>
  </si>
  <si>
    <t>c.800</t>
  </si>
  <si>
    <t>Guidance states: 
atogepant is recommended as an option for preventing migraine in adults who have at least 4 migraine days per month, only if:
• at least 3 preventive medicines have failed.
Stop atogepant after 12 weeks if the frequency of migraine attacks does not reduce by:
• at least 50% in episodic migraine (defined as fewer than 15 headache days per month)
• at least 30% in chronic migraine (defined as 15 or more headache days per month, with at least 8 of those having features of migraine).</t>
  </si>
  <si>
    <t>Oral / subcutaneous injection</t>
  </si>
  <si>
    <t>There will be a capacity increase due to an increase in administrations</t>
  </si>
  <si>
    <t>2,143 second line,
1,883 third line</t>
  </si>
  <si>
    <t>540 second line,
652 third line</t>
  </si>
  <si>
    <t>Selinexor with bortezomib and dexamethasone is recommended as an option for treating multiple myeloma in adults, if:
• 	they have only had 1 previous line of treatment, and their condition is refractory to both daratumumab and lenalidomide, or
• 	they have only had 2 previous lines of treatment and their condition is refractory to lenalidomide.
Selinexor is only recommended if the company provides it according to the commercial arrangement.</t>
  </si>
  <si>
    <t>Tisagenlecleucel for treating relapsed or refractory B-cell acute lymphoblastic leukaemia in people 25 years and under (TA975) [ID6290]</t>
  </si>
  <si>
    <t>Leukaemia</t>
  </si>
  <si>
    <t>There will be a capacity increase due to increased inpatient stays and outpatient appointments</t>
  </si>
  <si>
    <t>CIC</t>
  </si>
  <si>
    <t>CIC - assess locally</t>
  </si>
  <si>
    <t>Guidance published. Guidance states that tisagenlecleucel is recommended, within its marketing authorisation, as an option for people 25 years and under for treating B-cell acute lymphoblastic leukaemia that is:
• relapsed after a transplant, or
• relapsed for a second or later time, or
• refractory.
It is only recommended if the company provides it according to the commercial arrangement.</t>
  </si>
  <si>
    <t>Sirolimus for treating facial angiofibroma caused by tuberous sclerosis complex in people 6 years and over (terminated appraisal) (TA972) [ID3990]</t>
  </si>
  <si>
    <t>Central nervous system</t>
  </si>
  <si>
    <t>Tuberous sclerosis</t>
  </si>
  <si>
    <t>NICE is unable to make a recommendation on sirolimus (Hyftor) for treating facial angiofibroma caused by tuberous sclerosis complex in people 6 years and over. This is because Plusultra pharma did not provide an evidence submission. We will review this decision if the company decides to make a submission.</t>
  </si>
  <si>
    <t>Endocrinology</t>
  </si>
  <si>
    <t>Obesity</t>
  </si>
  <si>
    <t>Subcutaneous injection</t>
  </si>
  <si>
    <t>There will be a capacity increase due to an increase in clinic attendances</t>
  </si>
  <si>
    <t>Setmelanotide is recommended as an option for treating obesity and hyperphagia in genetically confirmed Bardet-Biedl syndrome (BBS) in people aged 6 years and over, only if they are aged between 6 and 17 years when treatment starts. These people can carry on having setmelanotide as adults until they need to stop.
Setmelanotide is only recommended if the company provides it according to the commercial arrangement.</t>
  </si>
  <si>
    <t>Highly Specialised Technology Evaluation</t>
  </si>
  <si>
    <t>Lung cancer</t>
  </si>
  <si>
    <t>NICE is unable to make a recommendation on trastuzumab deruxtecan (Enhertu) for treating HER2-mutated advanced non-small-cell lung cancer in adults after platinum-based chemotherapy. This is because Daiichi Sankyo did not provide an evidence submission. We will review this decision if the company decides to make a submission.</t>
  </si>
  <si>
    <t>Brain cancer</t>
  </si>
  <si>
    <t>Decrease</t>
  </si>
  <si>
    <t>There will be a decrease in capacity due to a reduction in IV infusions</t>
  </si>
  <si>
    <t>Dabrafenib with trametinib is recommended, within its marketing authorisation, as an option for treating: 
• low-grade glioma (LGG) with a BRAF V600E mutation in children and young people aged 1 year and over who need systemic treatment
• high-grade glioma (HGG) with a BRAF V600E mutation in children and young people aged 1 year and over after at least 1 radiation or chemotherapy treatment.
Dabrafenib with trametinib is only recommended if the company provides it according to the commercial arrangement .</t>
  </si>
  <si>
    <t>NICE is unable to make a recommendation on zanubrutinib (Brukinsa) with obinutuzumab for treating relapsed or refractory B-cell follicular lymphoma in adults after 2 or more treatments. This is because BeiGene has requested a delay to the evidence submission. We will review this decision if the company decides to make a submission.</t>
  </si>
  <si>
    <t>Between £1m and £15m</t>
  </si>
  <si>
    <t>There will be a capacity decrease due to reduced hospitalisation length of stay</t>
  </si>
  <si>
    <t>Ivosidenib plus azacitidine is recommended, within its marketing authorisation, as an option for untreated acute myeloid leukaemia (AML) with an IDH1 R132 mutation in adults who cannot have standard intensive induction chemotherapy. It is only recommended if the company provides it according to the commercial arrangement.</t>
  </si>
  <si>
    <t>Melanoma</t>
  </si>
  <si>
    <t>NICE is unable to make a recommendation on nivolumab (Opdivo) for adjuvant treatment of completely resected melanoma at high risk of recurrence in people 12 years and over. This is because Bristol-Myers Squibb did not provide an evidence submission. We will review this decision if the company decides to make a submission.</t>
  </si>
  <si>
    <t>Haematology</t>
  </si>
  <si>
    <t>Sickle cell</t>
  </si>
  <si>
    <t>N/A - withdrawn</t>
  </si>
  <si>
    <t>NICE has withdrawn this guidance. Pfizer has informed the Medicines and Healthcare products Regulatory Agency (MHRA) that the product is being withdrawn. The recall notification is being shared with all healthcare professionals. No new people will start taking voxelotor in the UK. Healthcare professionals should discuss alternative treatment options with people currently having voxelotor.</t>
  </si>
  <si>
    <t>Gastric or gastro-oesophageal cancer</t>
  </si>
  <si>
    <t>Not recommended</t>
  </si>
  <si>
    <t xml:space="preserve">Not recommended  </t>
  </si>
  <si>
    <t xml:space="preserve">Not recommended </t>
  </si>
  <si>
    <t xml:space="preserve">Pembrolizumab with trastuzumab, fluoropyrimidine- and platinum containing chemotherapy is not recommended, within its marketing authorisation, for untreated locally advanced unresectable or metastatic HER2-positive gastric or gastro-oesophageal junction adenocarcinoma in adults whose tumours express PD-L1 with a combined positive score of 1 or more.
</t>
  </si>
  <si>
    <t>Rheumatology</t>
  </si>
  <si>
    <t>Arthritis</t>
  </si>
  <si>
    <t>NICE is unable to make a recommendation about the use in the NHS of baricitinib (Olumiant) for treating juvenile idiopathic arthritis in people 2 years and over. This is because Eli Lilly did not provide an evidence submission. We will review this decision if the company decides to make a submission.</t>
  </si>
  <si>
    <t>Cardiology</t>
  </si>
  <si>
    <t>Transthyretin amyloidosis with cardiomyopathy</t>
  </si>
  <si>
    <t>No change to capacity is expected with treatment provided orally</t>
  </si>
  <si>
    <t>Tafamidis is recommended, within its marketing authorisation, as an option for treating wild-type or hereditary transthyretin amyloidosis with cardiomyopathy in adults. Tafamidis is only recommended if the company provides it according to the commercial arrangement.</t>
  </si>
  <si>
    <t>Hepatocellular carcinoma</t>
  </si>
  <si>
    <t>Injection to the hepatic artery</t>
  </si>
  <si>
    <t>The selective internal radiation therapy (SIRT) QuiremSpheres is recommended as an option for treating unresectable advanced hepatocellular carcinoma (HCC) in adults, only if it is:
-used for people with Child–Pugh grade A liver impairment when conventional transarterial therapies are inappropriate, and
-the company provides it according to the commercial arrangement.</t>
  </si>
  <si>
    <t>Cost comparison</t>
  </si>
  <si>
    <t>Skin conditions</t>
  </si>
  <si>
    <t>Atopic dermatitis</t>
  </si>
  <si>
    <t>ICB (adults) / NHS England (adolescents)</t>
  </si>
  <si>
    <t>Another treatment option</t>
  </si>
  <si>
    <t xml:space="preserve">Lebrikizumab is recommended as an option for treating moderate to severe atopic dermatitis that is suitable for systemic treatment in people 12 years and over with a body weight of 40 kg or more, only if: 
• the atopic dermatitis has not responded to at least 1 systemic immunosuppressant, or these treatments are not suitable, and 
•  dupilumab or tralokinumab would otherwise be offered, and 
• the company provides it according to the commercial arrangement
</t>
  </si>
  <si>
    <t>NICE is unable to make a recommendation about the use in the NHS of lisocabtagene maraleucel (Breyanzi) for treating relapsed or refractory aggressive B-cell non-Hodgkin lymphoma in adults. This is because Celgene did not provide an evidence submission. We will review this decision if the company decides to make a submission.</t>
  </si>
  <si>
    <t>Genetic medicine</t>
  </si>
  <si>
    <t>Cystic fibrosis</t>
  </si>
  <si>
    <t>Technologies have been available through local access arrangements therefore no significant impact on capacity is anticipated.</t>
  </si>
  <si>
    <t>Guidance states that ivacaftor–tezacaftor–elexacaftor plus ivacaftor (IVA) alone is recommended within its marketing authorisation, as an option for treating cystic fibrosis (CF) in people 2 years and over who have at least 1 F508del mutation in the CF transmembrane conductance regulator (CFTR) gene.
Tezacaftor–ivacaftor plus IVA alone is recommended, within its marketing authorisation, for treating CF in people 6 years and over who have:
• 2 copies of the CFTR gene with F508del mutations or
• a copy of the CFTR gene with an F508del mutation and a copy of the CFTR gene with 1 of the mutations listed in section 2.2 of the guidance.
Lumacaftor–ivacaftor is recommended, within its marketing authorisation, for treating CF in people 1 year and over who have 2 copies of the CFTR gene with F508del mutations.</t>
  </si>
  <si>
    <t>Haemophilia</t>
  </si>
  <si>
    <t>Managed access agreement</t>
  </si>
  <si>
    <t>n/a - managed access agreement</t>
  </si>
  <si>
    <t>There are potential capacity benefits from bleed events avoided and reduced pharmacy homecare preparations. There will be an increase in monitoring appointments for people receiving treatment.</t>
  </si>
  <si>
    <t xml:space="preserve">Guidance states that etranacogene dezaparvovec is recommended with managed access as an option for treating moderately severe or severe haemophilia B (congenital factor IX [FIX] deficiency) in adults without anti-FIX antibodies. It is only recommended if the conditions in the managed access agreement for etranacogene dezaparvovec are followed.	
</t>
  </si>
  <si>
    <t xml:space="preserve"> Ischaemic stroke</t>
  </si>
  <si>
    <t>Drug and comparator are both IV infusions</t>
  </si>
  <si>
    <t>Tenecteplase is recommended, within its marketing authorisation, as an option for the thrombolytic treatment of an acute ischaemic stroke in adults:
• within 4.5 hours of the onset of stroke symptoms, and
• when intracranial haemorrhage has been excluded.
Use the least expensive option of the available treatments (including tenecteplase and alteplase). Take account of administration costs, dosages, price per dose and commercial arrangements. If the least expensive option is unsuitable, people with the condition, their family or carers, and their healthcare professional should discuss the advantages and disadvantages of other treatments.</t>
  </si>
  <si>
    <t>Breast cancer</t>
  </si>
  <si>
    <t>Intravenous</t>
  </si>
  <si>
    <t>Trastuzumab deruxtecan is not recommended, within its marketing authorisation, for treating HER2‑low metastatic or unresectable breast cancer in adults after:
• chemotherapy in the metastatic setting or
• recurrence during adjuvant chemotherapy or within 6 months after finishing it.</t>
  </si>
  <si>
    <t>Musculo-skeletal</t>
  </si>
  <si>
    <t>Osteoporosis</t>
  </si>
  <si>
    <t>Fewer doses in second year compared to comparator treatments but comparators displaced are also subcutaneous self-administered</t>
  </si>
  <si>
    <t>Abaloparatide is recommended as an option for treating osteoporosis after menopause in women, trans men and non-binary people, only if they have a very high risk of fracture. It is only recommended if the company provides it according to the commercial arrangement.
If people with the condition and their healthcare professional consider abaloparatide, romosozumab and teriparatide to be suitable treatments, after discussing the advantages and disadvantages of all the options, the least expensive suitable treatment should be used. Administration costs, dosages, price per dose and commercial arrangements should all be taken into account.</t>
  </si>
  <si>
    <t>Hypophosphataemia</t>
  </si>
  <si>
    <t>There will be an increase in capacity due to additional testing</t>
  </si>
  <si>
    <t xml:space="preserve">Burosumab is recommended, within its marketing authorisation, as an option for treating X‑linked hypophosphataemia in adults. Burosumab is only recommended if the company provides it according to the commercial arrangement.
</t>
  </si>
  <si>
    <t>Prostate cancer</t>
  </si>
  <si>
    <t>NICE is unable to make a recommendation about the use in the NHS of enzalutamide for treating non-metastatic prostate cancer after radical prostatectomy or radiotherapy. This is because Astellas Pharma did not provide an evidence submission.</t>
  </si>
  <si>
    <t xml:space="preserve">Benefits of oral treatment compared with subcutaneously </t>
  </si>
  <si>
    <t>Relugolix is recommended, within its marketing authorisation, as an option for treating prostate cancer in adults: 
• with advanced hormone-sensitive prostate cancer 
• alongside radiotherapy for high-risk localised or locally advanced hormone-sensitive prostate cancer 
• as neoadjuvant treatment before radiotherapy for high-risk localised or locally advanced hormone-sensitive prostate cancer.</t>
  </si>
  <si>
    <t>Gynaecology</t>
  </si>
  <si>
    <t>Uterine fibroids</t>
  </si>
  <si>
    <t>No change to capacity is expected</t>
  </si>
  <si>
    <t>Linzagolix is recommended as an option for treating moderate to severe symptoms of uterine fibroids in adults of reproductive age only if:
• it is intended to be used for longer-term treatment (normally for more than 6 months and not for people who need short-term treatment, for example, before planned surgery)
• the following dosage is used:
   • with hormonal add-back therapy (ABT): 200 mg once daily
   • without hormonal ABT: 200 mg once daily for 6 months, then 100 mg once daily.</t>
  </si>
  <si>
    <t>Gastroenterology</t>
  </si>
  <si>
    <t>Ulcerative colitis</t>
  </si>
  <si>
    <t>Risankizumab is another treatment option. A local assessment of usage across the range of options should be made.</t>
  </si>
  <si>
    <t>Risankizumab is recommended as an option for treating moderately to severely active ulcerative colitis in adults when conventional or biological treatment cannot be tolerated, or the condition has not responded well enough or has lost response to treatment, only if:
• a tumour necrosis factor (TNF)-alpha inhibitor:
has not worked (that is the condition has not responded well enough or has lost response to treatment), or cannot be tolerated      or is not suitable, and
• the company provides it according to the commercial arrangement.
If people with the condition and their clinicians consider risankizumab to be 1 of a range of suitable treatments (including ustekinumab), after discussing the advantages and disadvantages of all the options, use the least expensive. Take into account the administration costs, dosage, price per dose and commercial arrangements.</t>
  </si>
  <si>
    <t>The new therapy has more administrations than some existing therapies</t>
  </si>
  <si>
    <t>Pembrolizumab with platinum- and fluoropyrimidine-based chemotherapy is recommended, within its marketing authorisation, as an option for untreated locally advanced unresectable or metastatic HER2‑negative gastric or gastro-oesophageal junction adenocarcinoma in adults whose tumours express PD‑L1 with a combined positive score (CPS) of 1 or more. Pembrolizumab is only recommended if the company provides it according to the commercial arrangement.</t>
  </si>
  <si>
    <t>Renal</t>
  </si>
  <si>
    <t>Overactive bladder</t>
  </si>
  <si>
    <t>Vibegron has the same administration method as the comparator</t>
  </si>
  <si>
    <t>Vibegron is recommended as an option for treating the symptoms of overactive bladder syndrome in adults. It is only recommended if antimuscarinic medicines are not suitable, do not work well enough or have unacceptable side effects.
If people with the condition and their healthcare professional consider vibegron to be 1 of a range of suitable treatments, after discussing the advantages and disadvantages of all the options, the least expensive should be used. Administration costs, dosages, price per dose and commercial arrangements should all be taken into account.</t>
  </si>
  <si>
    <t>Nocturnal haemoglobinuria</t>
  </si>
  <si>
    <t>There will be a capacity decrease due to a reduction in appointments</t>
  </si>
  <si>
    <t>Assess locally - TA1010 and TA1019 will impact uptake</t>
  </si>
  <si>
    <t xml:space="preserve">Iptacopan is recommended, within its anticipated marketing authorisation, as an option for treating paroxysmal nocturnal haemoglobinuria (PNH) in adults with haemolytic anaemia. Iptacopan is only recommended if the company provides it according to the commercial arrangement.                                             </t>
  </si>
  <si>
    <t>There will be a capacity benefit due to zanubrutinib being an oral treatment while comparator treatments are mainly administered by IV infusion</t>
  </si>
  <si>
    <t>Zanubrutinib is recommended, within its marketing authorisation, as an option for treating marginal zone lymphoma in adults who have had at least 1 anti-CD20-based treatment. It is only recommended if the company provides it according to the commercial arrangement.</t>
  </si>
  <si>
    <t>Familial hypercholesterolaemia</t>
  </si>
  <si>
    <t>Increase &amp; decrease</t>
  </si>
  <si>
    <t>There will be a capacity increase due to a move from oral treatment to IV and a decrease in capacity due to a reduction in outpatient appointments and liver tests and images</t>
  </si>
  <si>
    <t>Evinacumab alongside diet and other low-density lipoprotein-cholesterol lowering therapies is recommended, within its marketing authorisation, as an option for treating homozygous familial hypercholesterolaemia in people 12 years and over. It is only recommended if the company provides it according to the commercial arrangement.</t>
  </si>
  <si>
    <t>Beta-thalassaemia</t>
  </si>
  <si>
    <t>Single IV infusion</t>
  </si>
  <si>
    <t>There will be a capacity increase due to service and infrastructure requirements.
There may be a decrease in blood transfusions.</t>
  </si>
  <si>
    <t xml:space="preserve">Guidance states that exagamglogene autotemcel (exa-cel) is recommended with managed access as an option for treating transfusion-dependent beta-thalassaemia in people 12 years and over:
• when a haematopoietic stem cell transplant is suitable, but a human leukocyte antigen-matched related haematopoietic stem cell donor is not available
• only if the conditions in the managed access agreement for exa-cel are followed.
</t>
  </si>
  <si>
    <t>Ophthalmology</t>
  </si>
  <si>
    <t>Macular oedema</t>
  </si>
  <si>
    <t>Assess locally - the eligible population is the incident population</t>
  </si>
  <si>
    <t>Faricimab is recommended, within its marketing authorisation, as an option for treating visual impairment caused by macular oedema after central or branch retinal vein occlusion in adults. It is only recommended if the company provides it according to the commercial arrangement.   If people with the condition and their healthcare professional consider faricimab to be 1 of a range of suitable treatments, after discussing the advantages and disadvantages of all the options, the least expensive should be used. Administration costs, dosages, price per dose and commercial arrangements should all be taken into account.</t>
  </si>
  <si>
    <t>Futibatinib is recommended, within its marketing authorisation, as an option for treating locally advanced or metastatic cholangiocarcinoma with a fibroblast growth factor receptor 2 fusion or rearrangement that has progressed after at least 1 line of systemic treatment in adults. Futibatinib is only recommended if the company provides it according to the commercial arrangement.</t>
  </si>
  <si>
    <t>Diabetes</t>
  </si>
  <si>
    <t>NICE is unable to make a recommendation about the use in the NHS of empagliflozin (Jardiance) for treating type 2 diabetes in people aged 10 to 17 years. This is because Boehringer Ingelheim did not provide an evidence submission.</t>
  </si>
  <si>
    <t>Ovarian cancer</t>
  </si>
  <si>
    <t>drug and comparators are oral treatments</t>
  </si>
  <si>
    <t xml:space="preserve">Guidance states that rucaparib is recommended, within its marketing authorisation, as an option for the maintenance treatment of relapsed platinum-sensitive high-grade epithelial, ovarian, fallopian tube or primary peritoneal cancer that has completely or partially responded to platinum-based chemotherapy in adults. Rucaparib is only recommended if the company provides it according to the commercial arrangement.
If people with the condition and their healthcare professional consider rucaparib to be 1 of a range of suitable treatments, after discussing the advantages and disadvantages of all the options, the least expensive should be used. Administration costs, dosages, price per dose and commercial arrangements should all be taken into account. </t>
  </si>
  <si>
    <t>Colorectal cancer</t>
  </si>
  <si>
    <t>There will be a capacity increase because this treatment is delivered intravenously and comparator treatments are delivered orally.</t>
  </si>
  <si>
    <t xml:space="preserve">Trifluridine–tipiracil with bevacizumab is recommended, within its marketing authorisation, for treating metastatic colorectal cancer in adults who have had 2 lines of treatment (including fluoropyrimidine-, oxaliplatin and irinotecan-based chemotherapies, anti-vascular endothelial growth factor or anti-epidermal growth factor receptor treatments). Trifluridine–tipiracil with bevacizumab is only recommended if the company provides trifluridine–tipiracil according to the commercial arrangement.
</t>
  </si>
  <si>
    <t>Glaucoma</t>
  </si>
  <si>
    <t>Eye drops</t>
  </si>
  <si>
    <t>The resource impact template shows an increase in outpatient appointments. However this is because of expected population growth rather than the treatment.</t>
  </si>
  <si>
    <t xml:space="preserve">Guidance states that latanoprost–netarsudil is recommended as an option for reducing intraocular pressure (IOP) in adults with primary open-angle glaucoma or ocular hypertension when a prostaglandin analogue alone has not reduced IOP enough, only if:
• they have then tried a fixed-dose combination treatment and it has not reduced IOP enough, or 
• a fixed-dose combination treatment containing beta-blockers is unsuitable.
</t>
  </si>
  <si>
    <t>Von hippel-lindau</t>
  </si>
  <si>
    <t>There will be an increase in capacity due to the number of administrations increasing</t>
  </si>
  <si>
    <t xml:space="preserve">Belzutifan is recommended with managed access, as an option for treating von Hippel-Lindau (VHL) disease in adults:
• who need treatment for VHL-associated renal cell carcinoma, central nervous system hemangioblastomas or pancreatic neuroendocrine tumours, and
• when localised procedures are unsuitable or undesirable.
It is only recommended if the conditions in the managed access agreement for belzutifan are followed.
</t>
  </si>
  <si>
    <t>Danicopan is recommended, as an add-on to ravulizumab or eculizumab as an option for treating paroxysmal nocturnal haemoglobinuria in adults who have residual haemolytic anaemia only if:
• they have clinically significant extravascular haemolysis while on treatment with a complement component 5 inhibitor (C5 inhibitor) and
• the company provides it according to the commercial arrangement.</t>
  </si>
  <si>
    <t>There will be a capacity increase due to an increase in appointments</t>
  </si>
  <si>
    <t xml:space="preserve">Quizartinib is recommended, within its marketing authorisation, as an option for newly diagnosed FLT3-ITD-positive acute myeloid leukaemia (AML) in adults, when used:
• with standard cytarabine and anthracycline chemotherapy as induction treatment, then
• with standard cytarabine chemotherapy as consolidation treatment, then
• alone as maintenance treatment.
</t>
  </si>
  <si>
    <t>Mastocytosis</t>
  </si>
  <si>
    <t>There may be a slight capacity benefit if people move from an IV comparator, however this would only affect a small number of people.</t>
  </si>
  <si>
    <t>Avapritinib is recommended, within its marketing authorisation as an option for treating advanced systemic mastocytosis (including aggressive systemic mastocytosis, systemic mastocytosis with an associated haematological neoplasm, and mast cell leukaemia) in adults. Avapritinib is only recommended if the company provides it according to the commercial arrangement.</t>
  </si>
  <si>
    <t>There will be a capacity decrease due to this oral treatment displacing IV treatment.</t>
  </si>
  <si>
    <t>Alectinib is recommended, within its marketing authorisation, as an option for the adjuvant treatment of stage 1B (tumours 4 cm or larger) to 3A ALK-positive non-small-cell lung cancer after complete tumour resection in adults.</t>
  </si>
  <si>
    <t>There will be a capacity increase due to more administration appointments being required for treatment with teclistamab.</t>
  </si>
  <si>
    <t>Teclistamab is recommended as an option for treating relapsed and refractory multiple myeloma in adults, only after 3 or more lines of  treatment (including an immunomodulatory drug, a proteasome inhibitor and an anti-CD38 antibody) when the myeloma has progressed on their last treatment.</t>
  </si>
  <si>
    <t>Gastroenterology/Hepatology</t>
  </si>
  <si>
    <t>Liver disease</t>
  </si>
  <si>
    <t>This is a further treatment option.</t>
  </si>
  <si>
    <t xml:space="preserve">Elafibranor is recommended, within its marketing authorisation, as an option for treating primary biliary cholangitis in adults, when used:
• with ursodeoxycholic acid (UDCA), if the primary biliary cholangitis has not responded well enough to UDCA, or
• alone, if UDCA cannot be tolerated.                   
Elafibranor is only recommended if the company provides it according to the commercial arrangement. 
</t>
  </si>
  <si>
    <t>There will be a in capacity impact due to an increase in IV infusions across both neoadjuvant and adjuvant settings</t>
  </si>
  <si>
    <t xml:space="preserve">Guidance states that pembrolizumab is recommended, within its marketing authorisation, as an option for neoadjuvant treatment with platinum-based chemotherapy, then continued alone as adjuvant treatment, for resectable non-small-cell lung cancer with a high risk of recurrence in adults. Pembrolizumab is only recommended if the company provides it according to the commercial arrangement.
</t>
  </si>
  <si>
    <t>Bone marrow</t>
  </si>
  <si>
    <t>Any capacity impact has already been recognised while fedratinib has been used in the CDF</t>
  </si>
  <si>
    <t xml:space="preserve">Fedratinib is recommended as an option for treating disease-related splenomegaly or symptoms of primary myelofibrosis, post-polycythaemia vera myelofibrosis or post-essential thrombocythaemia myelofibrosis. It is recommended for adults, only if: 
• they have had ruxolitinib, and
• momelotinib is unsuitable, and
• the company provides fedratinib according to the commercial arrangement.
</t>
  </si>
  <si>
    <t>Crovalimab is another treatment option and a capacity impact is not expected.</t>
  </si>
  <si>
    <t xml:space="preserve">Crovalimab is recommended, within its marketing authorisation, as an option for treating paroxysmal nocturnal haemoglobinuria in people 12 years and over who weigh of 40 kg or more. It is recommended for people who:
• have haemolysis with clinical symptoms indicating high disease activity
• are clinically stable after having a complement component 5 inhibitor for at least the past 6 months.
Crovalimab is only recommended if the company provides it according to the commercial arrangement.
If people with the condition and their healthcare professional consider crovalimab to be 1 of a range of suitable treatments, after discussing the advantages and disadvantages of all the options, the least expensive should be used. Administration costs, dosages, price per dose and commercial arrangements should all be taken into account. </t>
  </si>
  <si>
    <t>Amyloid light-chain amyloidosis</t>
  </si>
  <si>
    <t>There will be a capacity decrease because the main comparator treatment is a subcutaneous 
injection administered by a health care professional.</t>
  </si>
  <si>
    <t>Eplontersen is recommended, within its marketing authorisation, as an option for treating hereditary transthyretin-related amyloidosis in adults with stage 1 or stage 2 polyneuropathy. It is only recommended if the company provides eplontersen according to the commercial arrangement.</t>
  </si>
  <si>
    <t>Crizotinib is already available in the CDF therefore there will be no impact on capacity when activity moves into routine commissioning.</t>
  </si>
  <si>
    <t>Crizotinib is recommended as an option for treating ROS1-positive advanced non-small-cell lung cancer in adults, only if:
• they have not had ROS1 inhibitors
• the company provides it according to the commercial arrangement.</t>
  </si>
  <si>
    <t>Age-related macular degeneration</t>
  </si>
  <si>
    <t>Intravitreal injection</t>
  </si>
  <si>
    <t>Bevacizumab gamma is recommended as an option for treating wet age-related macular degeneration in adults, only if:
• the eye has a best-corrected visual acuity between 6/12 and 6/96 
• there is no permanent structural damage to the central fovea 
• the lesion size is 12 disc areas or less in greatest linear dimension 
• there are signs of recent disease progression (for example, blood vessel growth as shown by fluorescein angiography, or recent visual acuity changes)
• the company provides it according to the commercial arrangement.</t>
  </si>
  <si>
    <t>There will be an increase in capacity due to an increase in inpatient episodes and the need for additional bed days</t>
  </si>
  <si>
    <t xml:space="preserve">Elranatamab is recommended with managed access as an option for treating relapsed and refractory multiple myeloma in adults, only after 3 or more lines of treatment (including an immunomodulatory agent, a proteasome inhibitor and an anti-CD38 antibody) when the multiple myeloma has progressed on the last treatment. It is only recommended if the conditions in the managed access agreement for elranatamab are followed.
</t>
  </si>
  <si>
    <t>Oesophageal cancer</t>
  </si>
  <si>
    <t>NICE is unable to make a recommendation about the use in the NHS of toripalimab (Loqtorzi) with chemotherapy for untreated advanced oesophageal squamous cell cancer in adults. This is because Shanghai Junshi Bioscience has requested a delay to the evidence submission.</t>
  </si>
  <si>
    <t>Multiple sclerosis</t>
  </si>
  <si>
    <t>There may be a capacity increase because this treatment is delivered intravenously in centres whereas some comparator treatments are delivered subcutaneously via the homecare service.</t>
  </si>
  <si>
    <t xml:space="preserve">Ublituximab is recommended as an option for treating relapsing forms of multiple sclerosis, defined as active by clinical or imaging features in adults, only if:
•	the multiple sclerosis is relapsing–remitting, and
•	the company provides it according to the commercial arrangement </t>
  </si>
  <si>
    <t>There will be an increase in appointments for titration and monitoring</t>
  </si>
  <si>
    <t>220,000 in first 3 years</t>
  </si>
  <si>
    <t>Guidance published. Tirzepatide is recommended as an option for managing overweight and obesity, alongside a reduced-calorie diet and increased physical activity, in adults, only if they have:
• an initial body mass index (BMI) of at least 35 kg/m2 and
• at least 1 weight-related comorbidity.
Use lower BMI thresholds (usually reduced by 2.5 kg/m2) for people from South Asian, Chinese, other Asian, Middle Eastern, Black African or African-Caribbean ethnic backgrounds.
If less than 5% of the initial weight has been lost after 6 months on the highest tolerated dose, decide whether to continue treatment, taking into account the benefits and risks of treatment for the person.
A funding variation was received by NICE during development of the guidance, as a result the implementation period has been extended to 180 days in non-specialist weight management settings and the uptake will increase in stages to around 220,000 patients in the first 3 years.  NICE plans to review the funding variation after the initial 3 year period.</t>
  </si>
  <si>
    <t>IV infusion</t>
  </si>
  <si>
    <t>There will be an increase in the number of administration appointments and the number of tests carried out</t>
  </si>
  <si>
    <t>Tebentafusp is recommended, within its marketing authorisation, for treating HLA-A*02:01-positive unresectable or metastatic uveal melanoma in adults. Tebentafusp is only recommended if the company provides it according to the commercial arrangement.</t>
  </si>
  <si>
    <t>Hidradenitis suppurativa</t>
  </si>
  <si>
    <t>NICE is unable to make a recommendation about the use in the NHS of bimekizumab (Bimzelx) for treating moderate to severe hidradenitis suppurativa in adults. This is because UCB Pharma withdrew from the appraisal.</t>
  </si>
  <si>
    <t>NICE is unable to make a recommendation about the use in the NHS of andexanet alfa (Ondexxya) for reversing anticoagulation in adults with intracranial haemorrhage. This is because AstraZeneca did not provide an evidence submission.</t>
  </si>
  <si>
    <t>There will be an increase in capacity due to the increased number of intravenous administrations</t>
  </si>
  <si>
    <t>Durvalumab is recommended, within its marketing authorisation, as neoadjuvant treatment with platinum-based chemotherapy, then continued alone as adjuvant treatment, for treating non-small-cell lung cancer in adults whose cancer:
• is resectable (tumours 4 cm or over, or node positive) and
• has no epidermal growth factor receptor mutations or anaplastic lymphoma kinase rearrangements.</t>
  </si>
  <si>
    <t>Duchenne muscular dystrophy</t>
  </si>
  <si>
    <t>There may be a reduction in adverse events which may result in a capacity benefit with respect to scans, GP appointments and hospitalisations</t>
  </si>
  <si>
    <t>Vamorolone is recommended, within its marketing authorisation, as an option for treating Duchenne muscular dystrophy in people 4 years and over.
The estimated population and capacity impact is based on the budget impact test undertaken. This may change as the technology appraisal is developed.</t>
  </si>
  <si>
    <t>NICE is unable to make a recommendation about the use in the NHS of niraparib (Zejula) with abiraterone acetate and prednisone for untreated hormone-relapsed metastatic prostate cancer in adults. This is because Johnson &amp; Johnson Innovative Medicine did not provide an evidence submission.</t>
  </si>
  <si>
    <t>Hearing loss</t>
  </si>
  <si>
    <t xml:space="preserve"> Additional hospital nurse time may be required to administer treatment. However, monitoring requirements for ototoxicity should be reduced due to the protection of hearing and therefore a reduced requirement for audiology assessments per year.</t>
  </si>
  <si>
    <t xml:space="preserve">Anhydrous sodium thiosulfate is recommended, within its marketing authorisation, for preventing hearing loss caused by cisplatin chemotherapy in people 1 month to 17 years with localised, non-metastatic solid tumours. It is only recommended if the company provides it according to the commercial arrangement 
</t>
  </si>
  <si>
    <t>Anaemia</t>
  </si>
  <si>
    <t>Replacement of an IV or SC treatment with an oral treatment is expected to result in savings in nursing time for administration and preparing for administration.</t>
  </si>
  <si>
    <t xml:space="preserve">Vadadustat is recommended, within its marketing authorisation, as an option for treating symptomatic anaemia caused by chronic kidney disease in adults having maintenance dialysis. Vadadustat is only recommended if the company provides it according to the commercial 
arrangement
</t>
  </si>
  <si>
    <t>There will be a decrease in capacity due to a move between oral and IV administrations. There will be an increase in genetic tests.</t>
  </si>
  <si>
    <t>Elacestrant is recommended as an option for treating oestrogen receptor (ER)-positive HER2-negative locally advanced or metastatic breast cancer with an activating ESR1 mutation that has progressed after at least 1 line of endocrine therapy plus a cyclin-dependent kinase (CDK) 4 and 6 inhibitor in:
• women, trans men and non-binary people who have been through the menopause
• trans women and men. 
Elacestrant is recommended only if: 
• the cancer has progressed after at least 12 months of endocrine treatment plus a CDK 4 and 6 inhibitor, and 
• the company provides it according to the commercial arrangement.</t>
  </si>
  <si>
    <t>There will be a capacity increase because pembrolizumab is recommended after complete tumour resection and platinum-based chemotherapy.</t>
  </si>
  <si>
    <t xml:space="preserve">Pembrolizumab is recommended, within its marketing authorisation, as an option for the adjuvant treatment of non-small-cell lung cancer with a high risk of recurrence after complete resection and platinum-based chemotherapy in adults. Pembrolizumab is only recommended if the company provides it according to the commercial arrangement.
</t>
  </si>
  <si>
    <t>Seizures</t>
  </si>
  <si>
    <t xml:space="preserve">Ganaxolone is not recommended, within its marketing authorisation, as an add-on treatment option for seizures caused by cyclin-dependent kinase like 5 (CDKL5) deficiency disorder (CDD) in children and young people aged 2 to 17 years and adults who turn 18 while on treatment.
</t>
  </si>
  <si>
    <t>Thyroid cancer</t>
  </si>
  <si>
    <t>Selpercatinib is already available in the CDF therefore there will be no impact on capacity when the activity moves into routine commissioning.</t>
  </si>
  <si>
    <t>&lt;5</t>
  </si>
  <si>
    <t>Selpercatinib is recommended as an option in people 12 years and over for treating:
• advanced RET fusion-positive thyroid cancer that is refractory to radioactive iodine (if radioactive iodine is appropriate), only if systemic treatment is needed after sorafenib or lenvatinib
• advanced RET-mutant medullary thyroid cancer only if systemic treatment is needed after cabozantinib or vandetanib.
Selpercatinib is only recommended if the company provides it according to the commercial arrangement.
People are expected to receive selpercatinib earlier in the pathway where uptake is anticipated to be high, therefore the eligible population and uptake at this stage of the pathway is expected to be very small.</t>
  </si>
  <si>
    <t xml:space="preserve">There will be a capacity increase due to an increase in outpatient appointments </t>
  </si>
  <si>
    <t>Selpercatinib is recommended as an option for treating:
• advanced RET fusion-positive thyroid cancer that is refractory to radioactive iodine (if radioactive iodine is appropriate)  
• advanced RET-mutant medullary thyroid cancer.
It is for people 12 years and over and is recommended only if:
• the cancer has not been treated with a targeted cancer drug, and
• the company provides it according to the commercial arrangement.</t>
  </si>
  <si>
    <t>There may be a capacity decrease due to fewer adverse events experienced by those people treated with olaparib.</t>
  </si>
  <si>
    <t xml:space="preserve">Olaparib is recommended, within its marketing authorisation, as an option for treating HER2-negative locally advanced or metastatic breast cancer with germline BRCA1 or BRCA2 mutations in adults who have had:
•	an anthracycline and a taxane as neoadjuvant or adjuvant treatment, or for metastatic disease, unless these are not suitable, and
•	endocrine therapy if they have hormone receptor (HR)-positive breast cancer, unless this is not suitable.
</t>
  </si>
  <si>
    <t>There will be a capacity increase due to a change in administration time</t>
  </si>
  <si>
    <t xml:space="preserve">Durvalumab with etoposide and either carboplatin or cisplatin is recommended as an option for untreated extensive-stage small-cell lung cancer in adults, only if: 
• they have an Eastern Cooperative Oncology Group performance status of 0 or 1, and 
• the company provides durvalumab according to the commercial arrangement.
A cost comparison suggests that durvalumab has similar or lower costs as atezolizumab. So, durvalumab is recommended.
</t>
  </si>
  <si>
    <t>Selpercatinib is recommended as an option for treating RET fusion-positive advanced non-small-cell lung cancer that has not been treated with a RET inhibitor in adults, only if:
• it has been treated before and
• the company provides selpercatinib according to the commercial arrangement.</t>
  </si>
  <si>
    <t>There will be a capacity impact due to an increase in secondary care appointments</t>
  </si>
  <si>
    <t xml:space="preserve">Osimertinib is recommended, within its marketing authorisation, as an option for the adjuvant treatment of stage 1b to 3a non‑small‑cell lung cancer after complete tumour resection. It is for adults whose tumours have epidermal growth factor receptor (EGFR) exon 19 deletions or EGFR exon 21 (L858R) substitution mutations. It is only recommended if: 
• osimertinib is stopped at 3 years, or earlier if there is disease recurrence or unacceptable toxicity and
• the company provides it according to the commercial arrangement. 
People having osimertinib need additional monitoring tests with either an electrocardiogram or echocardiogram.
Monitoring appointments are required to collect the next cycle of treatment. There is therefore a capacity impact on cardiology services compared with active monitoring.  </t>
  </si>
  <si>
    <t xml:space="preserve">Exagamglogene autotemcel (exa-cel) is recommended with managed access as an option for treating sickle cell disease in people 12 years and over:
who have:
- recurrent vaso-occlusive crises (VOCs) and
- a βS/βS, βS/β+ or βS/β0 genotype, and
• when a haematopoietic stem cell transplant is suitable, but a human leukocyte antigen-matched related haematopoietic stem cell donor is not available.
it is only recommended:
• for people who have had at least 2 VOCs per year during the 2 previous years and
• if the conditions in the managed access agreement for exa-cel are followed.
</t>
  </si>
  <si>
    <t>Allergic rhinitis/asthma</t>
  </si>
  <si>
    <t>There will be a capacity benefit due to a decrease in the number of treatments initiations and follow-up appointments,</t>
  </si>
  <si>
    <r>
      <rPr>
        <b/>
        <sz val="12"/>
        <rFont val="Arial"/>
        <family val="2"/>
      </rPr>
      <t>Allergic rhinitis</t>
    </r>
    <r>
      <rPr>
        <sz val="12"/>
        <rFont val="Arial"/>
        <family val="2"/>
      </rPr>
      <t xml:space="preserve">
12 standard quality house dust mite sublingual lyophilisate (SQ-HDM SLIT) is recommended, within its marketing authorisation, as an option for treating moderate to severe house dust mite allergic rhinitis in people 12 to 65 years that is:
• diagnosed by clinical history and a positive test of house dust mite sensitisation (skin prick test or specific immunoglobulin E [IgE]) and
• persistent despite use of symptom-relieving medicine.
</t>
    </r>
    <r>
      <rPr>
        <b/>
        <sz val="12"/>
        <rFont val="Arial"/>
        <family val="2"/>
      </rPr>
      <t>Allergic asthma</t>
    </r>
    <r>
      <rPr>
        <sz val="12"/>
        <rFont val="Arial"/>
        <family val="2"/>
      </rPr>
      <t xml:space="preserve">
• 12 SQ‑HDM SLIT is not recommended, within its marketing authorisation, for treating house dust mite allergic asthma in adults that is:
• diagnosed by clinical history and a positive test of house dust mite sensitisation (skin prick test or specific IgE) and associated with mild to severe house dust mite allergic rhinitis and
• not well controlled by inhaled corticosteroids.</t>
    </r>
  </si>
  <si>
    <t>Zolbetuximab with fluoropyrimidine- and platinum-based chemotherapy is not recommended, within its marketing authorisation, for untreated, locally advanced, unresectable or metastatic, claudin-18.2-positive, HER2-negative, gastric or gastro-oesophageal junction adenocarcinoma in adults.</t>
  </si>
  <si>
    <t>NICE is unable to make a recommendation about the use in the NHS of atezolizumab (Tecentriq) for untreated advanced or recurrent non-small-cell lung cancer when platinum-doublet chemotherapy is unsuitable in adults. This is because Roche Products did not provide an evidence submission.</t>
  </si>
  <si>
    <t>No capacity impact is expected</t>
  </si>
  <si>
    <t xml:space="preserve">Lisocabtagene maraleucel is recommended as an option for treating large B-cell lymphoma that is refractory to, or has relapsed within 12 months after, first-line chemoimmunotherapy in adults with:
• diffuse large B-cell lymphoma
• high-grade B-cell lymphoma
• primary mediastinal large B-cell lymphoma or
• follicular lymphoma grade 3B.
Liso-cel is recommended only if:
• an autologous stem cell transplant would be considered suitable, and
• the company provides it according to the commercial arrangement.
Healthcare professionals should not use a person's age as a proxy measure for fitness when determining whether an autologous stem cell transplant would be suitable.
</t>
  </si>
  <si>
    <t>There will be an increase in inpatient stays for administration, outpatient visits for IV pump bag changes and aseptic preps.</t>
  </si>
  <si>
    <t>Blinatumomab with chemotherapy can be used as an option to treat Philadelphia-chromosome-negative CD19-positive B-cell precursor acute lymphoblastic leukaemia in adults, if:                                                                                                                                                                                                                                                                                                                                                                                                                                        
• the leukaemia is minimal residual disease-negative 
• it is used at the start of consolidation treatment
• the company provides it according to the commercial arrangement.</t>
  </si>
  <si>
    <t>Epilepsy</t>
  </si>
  <si>
    <t xml:space="preserve">A capacity increase is expected because echocardiogram monitoring will be required </t>
  </si>
  <si>
    <t>Fenfluramine is recommended as an option for treating seizures associated with Lennox–Gastaut syndrome, as an add-on to other antiseizure medicines, for people 2 years and over. It is recommended only if: 
• the frequency of drop seizures is checked every 6 months, and fenfluramine is stopped if the frequency is not reduced by at least 30% compared with the 6 months before starting treatment 
• the company provides it according to the commercial arrangement.
People on fenfluramine are required to have an echocardiogram conducted every six months for the first two years and annually thereafter. This is because of reported cases of valvular heart disease that may have been caused by fenfluramine at higher doses used to treat adult obesity.</t>
  </si>
  <si>
    <t>2025/26</t>
  </si>
  <si>
    <t>There will be an increase to capacity due to the number of specialist appointments increasing</t>
  </si>
  <si>
    <t>Efanesoctocog alfa is recommended as an option for treating and preventing bleeding episodes in people 2 years and over with haemophilia A (congenital factor VIII deficiency), only if:
• they have a factor VIII activity level of less than 1% (severe haemophilia A)
• the company provides it according to the commercial arrangement.</t>
  </si>
  <si>
    <t>Pancreatic cancer</t>
  </si>
  <si>
    <t>NICE is unable to make a recommendation on pegylated liposomal irinotecan plus oxaliplatin, 5-fluorouracil and leucovorin for untreated metastatic pancreatic cancer in adults. This is because the company did not provide an evidence submission.</t>
  </si>
  <si>
    <t>Niemann-Pick 
disease</t>
  </si>
  <si>
    <t>Olipudase alfa is not recommended, within its marketing authorisation, for treating acid sphingomyelinase deficiency (ASMD; Niemann–Pick disease) in people with type AB or type B.</t>
  </si>
  <si>
    <t>There may be a reduction in neurology attendances and IV infusions</t>
  </si>
  <si>
    <t>Cladribine is recommended as an option for treating active relapsing forms of multiple sclerosis in adults, only:
• if they have active relapsing–remitting multiple sclerosis, and
• when high-efficacy disease-modifying therapies would be offered.</t>
  </si>
  <si>
    <t>Various</t>
  </si>
  <si>
    <t>Potential capacity benefits from oral tablet vs hospital attendance for ECP (IV infusion).</t>
  </si>
  <si>
    <t xml:space="preserve">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
</t>
  </si>
  <si>
    <t>Ovarian, fallopian tube and peritoneal cancer</t>
  </si>
  <si>
    <t>The capacity impact is expected to be neutral as rucaparib and the comparator treatment are both oral treatments and both require similar testing</t>
  </si>
  <si>
    <t>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
• it is BRCA mutation-negative and homologous recombination deficiency (HRD)-positive, or
• it is BRCA mutation-negative, and HRD status is negative or unknown, and bevacizumab is not a treatment option because:
• NHS England's BEV3 and BEV10 commissioning approval criteria for having it are not met, or
• it is contraindicated or not tolerated, and
• the company provides rucaparib according to the commercial arrangement.</t>
  </si>
  <si>
    <t>No change in capacity is expected because this is a further oral treatment option.</t>
  </si>
  <si>
    <t xml:space="preserve">Molnupiravir is recommended as an option for treating mild to moderate COVID-19 in adults who have a positive SARS-CoV-2 test, only if: 
• they have 1 or more risk factors for progression to severe COVID-19 (as defined in section 5 of NICE’s technology appraisal guidance on nirmatrelvir plus ritonavir, sotrovimab and tocilizumab for treating COVID-19) and
• both nirmatrelvir plus ritonavir and sotrovimab are contraindicated or unsuitable. 
</t>
  </si>
  <si>
    <t>Endometriosis</t>
  </si>
  <si>
    <t xml:space="preserve">Decrease in capacity due to oral administration vs hospital attendance for injections; no add-back HRT and fewer follow up appointments vs short-acting GnRH </t>
  </si>
  <si>
    <t xml:space="preserve">Relugolix–estradiol–norethisterone (relugolix combination therapy [CT]) can be used, within its marketing authorisation, as an option for treating symptoms of endometriosis in adults of reproductive age who have had medical or surgical treatment for endometriosis.
</t>
  </si>
  <si>
    <t>NICE is unable to make a recommendation on tislelizumab (Tevimbra) in combination for untreated advanced non-small-cell lung cancer in adults. This is because the company did not provide an evidence submission.</t>
  </si>
  <si>
    <t>Immunology</t>
  </si>
  <si>
    <t>Phosphoinositide 3-kinase delta syndrome</t>
  </si>
  <si>
    <t>There will be a capacity decrease due to a reduction in current clinical management and people spending less time in hospital</t>
  </si>
  <si>
    <t>Leniolisib is recommended, within its marketing authorisation, for treating activated phosphoinositide 3‑kinase delta syndrome (APDS) in people 12 years and over. Leniolisib is recommended only if the company provides it according to the commercial arrangement.</t>
  </si>
  <si>
    <t>Friedreich’s ataxia</t>
  </si>
  <si>
    <t>NICE is unable to make a recommendation on omaveloxolone (Skyclarys) for treating Friedreich's ataxia in people 16 years and over. This is because Biogen withdrew its evidence submission.</t>
  </si>
  <si>
    <t>There will be a reduction in the number of chemotherapy appointments, PET scans and subsequent treatments.</t>
  </si>
  <si>
    <t>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t>
  </si>
  <si>
    <t>There will be an increase in IV administrations, hours to administer cycles, an increase in pharmacy support hours and adverse events.</t>
  </si>
  <si>
    <t>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t>
  </si>
  <si>
    <t>Urothelial cancer</t>
  </si>
  <si>
    <t>A capacity impact is expected due to an estimated increase in genetic testing and opthalmology appointments.</t>
  </si>
  <si>
    <t>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t>
  </si>
  <si>
    <t>Oral / intramuscular injection</t>
  </si>
  <si>
    <t>There will be a capacity impact due to an increase in intramuscular injections compared to exclusively oral treatment options</t>
  </si>
  <si>
    <t>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
• 1 or more PIK3CA, AKT1 or PTEN gene alterations
• recurred or progressed after a cyclin-dependent kinase (CDK) 4 and 6 inhibitor plus an aromatase inhibitor.
Capivasertib plus fulvestrant is only recommended if the company provides it according to the commercial arrangement.</t>
  </si>
  <si>
    <t>Capacity impact is dependent on the treatment durations of the therapies; assess locally</t>
  </si>
  <si>
    <t>Dostarlimab with platinum-based chemotherapy can be used as an option to treat primary advanced or recurrent endometrial cancer with high microsatellite instability or mismatch repair deficiency in adults when systemic therapy is suitable.
Dostarlimab can only be used if the company provides it according to the commercial arrangement.</t>
  </si>
  <si>
    <t>There may be a capacity impact due to an increase in the required clinical, nursing, SACT delivery and pharmacy resources due to the different scheduling of pembrolizumab versus nivolumab with ipilimumab.</t>
  </si>
  <si>
    <t xml:space="preserve">Nivolumab plus ipilimumab can be used, within its marketing authorisation, as an option for untreated unresectable or metastatic colorectal cancer with high microsatellite instability or mismatch repair deficiency in adults.
</t>
  </si>
  <si>
    <t>NICE is unable to make a recommendation on tislelizumab (Tevimbra) for treating unresectable advanced oesophageal squamous cell cancer after platinum-based chemotherapy in adults. This is because BeiGene withdrew its evidence submission.</t>
  </si>
  <si>
    <t>Growth hormone deficiency</t>
  </si>
  <si>
    <t>No change in capacity is expected because all treatment options are delivered via Homecare</t>
  </si>
  <si>
    <t xml:space="preserve">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
</t>
  </si>
  <si>
    <t>GP attendances for administration of GnRH may reduce depending on whether the new drugs displace GnRH or best supportive care</t>
  </si>
  <si>
    <t>Linzagolix with hormonal add-back therapy can be used within its marketing authorisation as an option to treat symptoms of endometriosis in adults of reproductive age who have had medical or surgical treatment for their endometriosis.</t>
  </si>
  <si>
    <t>Streamlined Single Technology Appraisal</t>
  </si>
  <si>
    <t>Myasthenia gravis</t>
  </si>
  <si>
    <t>Efgartigimod is not recommended, within its marketing authorisation, as an add-on to standard treatment for generalised myasthenia gravis in adults who test positive for anti-acetylcholine receptor antibodies.</t>
  </si>
  <si>
    <t>Psoriasis</t>
  </si>
  <si>
    <t>There will be an increase in the number of IV administration appointments required. There may also be a decrease in impact on healthcare resources required to manage flares.</t>
  </si>
  <si>
    <t>Spesolimab is recommended as an option for treating generalised pustular psoriasis (GPP) flares in adults, only if it is used to treat:
• initial moderate to severe flares that have: 
− a Generalized Pustular Psoriasis Physician Global Assessment (GPPGA) total score of 3 or more (at least moderate), and
− there are fresh pustules (new appearance or worsening of existing pustules), and
− a GPPGA pustulation subscore is at least 2 (at least mild), and
− at least 5% of the body's surface area is covered with erythema (abnormal redness of the skin or mucous membranes) and has pustules 
• subsequent flares with a GPPGA pustulation subscore of 2 or more (at least mild), if the last flare was treated with spesolimab and resolved to a GPPGA pustulation subscore 0 or 1 (clear or almost clear skin).
Spesolimab can only be used if the company provides it according to the commercial arrangement.
A second dose of spesolimab can be used after 8 days if a flare has not resolved to a GPPGA pustulation subscore of 0 or 1.</t>
  </si>
  <si>
    <t>Technology is already available in the CDF therefore there will be no impact on capacity if the activity moves into routine commissioning.</t>
  </si>
  <si>
    <t>Atezolizumab can be used, within its marketing authorisation, as an option for the adjuvant treatment of non-small-cell lung cancer after complete resection and platinum-based chemotherapy in adults when:
• there is a high risk of recurrence
• 50% or more of tumour cells express PD-L1
• the cancer is not epidermal growth factor receptor mutant or anaplastic lymphoma kinase positive.</t>
  </si>
  <si>
    <t>NICE is unable to make a recommendation on tislelizumab (Tevimbra) for treating advanced non-small-cell lung cancer after platinum-based chemotherapy in adults. This is because BeiGene withdrew its evidence submission.</t>
  </si>
  <si>
    <t>Fewer bleed events needing hospital treatment are to be expected. There is expected to be additional appointments in the year that people commence 
treatment with marstacimab, however, appointments decrease overall in future 
years.</t>
  </si>
  <si>
    <r>
      <rPr>
        <b/>
        <sz val="12"/>
        <rFont val="Arial"/>
        <family val="2"/>
      </rPr>
      <t>Haemophilia B:</t>
    </r>
    <r>
      <rPr>
        <sz val="12"/>
        <rFont val="Arial"/>
        <family val="2"/>
      </rPr>
      <t xml:space="preserve">
Marstacimab is recommended, within its marketing authorisation, as an option for preventing bleeding episodes caused by severe (factor IX [9] activity less than 1%) haemophilia B (congenital factor 9 deficiency) in people 12 years and over who:
• weigh at least 35 kg and
• do not have factor 9 inhibitors (anti-factor antibodies).
</t>
    </r>
    <r>
      <rPr>
        <b/>
        <sz val="12"/>
        <rFont val="Arial"/>
        <family val="2"/>
      </rPr>
      <t>Haemophilia A:</t>
    </r>
    <r>
      <rPr>
        <sz val="12"/>
        <rFont val="Arial"/>
        <family val="2"/>
      </rPr>
      <t xml:space="preserve">
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t>
    </r>
  </si>
  <si>
    <t>Chronic kidney disease</t>
  </si>
  <si>
    <t>Kidney disease may be slowed, releasing resources to treat.</t>
  </si>
  <si>
    <t xml:space="preserve">Sparsentan can be used as an option to treat primary immunoglobulin A nephropathy (IgAN) in adults with a:
• urine protein excretion of 1.0 g/day or more, or
• urine protein-to-creatinine ratio (UPCR) of 0.75 g/g or more.
Sparsentan should be stopped after 36 weeks if a person’s UPCR:
• is 1.76 g/g or more and
• has not reduced by 20% or more since starting sparsentan.
</t>
  </si>
  <si>
    <t>NICE is unable to make a recommendation on fosdenopterin (Nulibry) for treating molybdenum cofactor deficiency type A in people of all ages. This is because Sentynl Therapeutics has withdrawn from the appraisal.</t>
  </si>
  <si>
    <t>There may be a capacity benefit due to a reduction in chronic dialysis, acute kidney injury, hospitalisation for heart failure and kidney transplant.</t>
  </si>
  <si>
    <t>Dapagliflozin can be used as an option to treat chronic kidney disease (CKD) in adults, if:
• it is an add-on to optimised standard care including the highest tolerated licensed dose of angiotensin-converting enzyme (ACE) inhibitors or angiotensin‑2 receptor antagonists, unless these are contraindicated, and
• people have an estimated glomerular filtration rate (eGFR) of:
 - 20 ml/min/1.73 m2 to less than 45 ml/min/1.73 m2 or
 - 45 ml/min/1.73 m2 to 90 ml/min/1.73 m2, and either:
• a urine albumin-to-creatinine ratio of 22.6 mg/mmol or more, or 
• type 2 diabetes.</t>
  </si>
  <si>
    <t>NICE is unable to make a recommendation on adagrasib (Krazati) for previously treated KRAS G12C mutation-positive advanced non-small-cell lung cancer in adults. This is because Bristol Myers Squibb will consider restarting this evaluation when the final overall survival analysis can be included in the economic model.</t>
  </si>
  <si>
    <t>Nemolizumab with topical corticosteroids or calcineurin inhibitors, or both, can be used as an option to treat moderate to severe atopic dermatitis. It can be used in people 12 years and over with a body weight of 30 kg or more when systemic treatment is suitable, only if:
• the atopic dermatitis has not responded to at least 1 systemic immunosuppressant, or these treatments are not suitable, and
• a biological medicine would otherwise be offered, and
• the company provides nemolizumab according to the commercial arrangement.
Stop nemolizumab after 16 weeks if there has not been an adequate response, defined as a reduction from starting treatment of at least:
• 50% in the Eczema Area and Severity Index score (EASI 50)
• 4 points in the Dermatology Life Quality Index (DLQI).</t>
  </si>
  <si>
    <t>Crohn's disease</t>
  </si>
  <si>
    <t>IV infusion / subcutaneous</t>
  </si>
  <si>
    <t>There will be a capacity benefit where IV treatments are displaced. Mirikizumab has an induction period administered by IV infusion and is then subcutaneously administered.</t>
  </si>
  <si>
    <t>Mirikizumab can be used as an option to treat moderately to severely active Crohn's disease in adults, only if:
• the disease has not responded well enough or stopped responding to a previous biological treatment, or
• a previous biological treatment was not tolerated, or
• tumour necrosis factor (TNF)-alpha inhibitors are not suitable.
Mirikizumab can only be used if the company provides it according to the commercial arrangement.</t>
  </si>
  <si>
    <t>There will be a capacity increase due to an increase in oral chemotherapy prescription appointments and oncology follow-up appointments</t>
  </si>
  <si>
    <t>Zanubrutinib can be used as an option to treat relapsed or refractory mantle cell lymphoma in adults who have had 1 line of treatment only. Zanubrutinib can only be used if the company provides it according to the commercial arrangement.</t>
  </si>
  <si>
    <t>There may be a capacity increase due to fruquintinib having a slightly longer treatment duration</t>
  </si>
  <si>
    <t>Fruquintinib can be used as an option at third line or later to treat metastatic colorectal cancer in adults when previous treatment has included:
• fluoropyrimidine-, oxaliplatin-, and irinotecan-based chemotherapy, with or without anti-vascular endothelial growth factor (VEGF) treatment, and
• anti-epidermal growth factor receptor (EGFR) treatment if the cancer is RAS wild-type, unless this was not suitable.
Fruquintinib can only be used if:
• trifluridine–tipiracil with bevacizumab is not suitable
• the company provides it according to the commercial arrangement.</t>
  </si>
  <si>
    <t>Virus</t>
  </si>
  <si>
    <t>NICE is unable to make a recommendation on letermovir (Prevymis) for preventing cytomegalovirus infection after a kidney transplant in adults. This is because the company did not provide an evidence submission.</t>
  </si>
  <si>
    <t>NICE is unable to make a recommendation on lisocabtagene maraleucel (Breyanzi) after 1 systemic treatment in adults when a stem cell transplant is unsuitable. This is because the company did not provide an evidence submission.</t>
  </si>
  <si>
    <t>NICE is unable to make a recommendation on idecabtagene vicleucel (Abecma) for treating relapsed or refractory multiple myeloma after 2 to 4 treatments in adults. This is because the company did not provide an evidence submission.</t>
  </si>
  <si>
    <t>Vanzacaftor–tezacaftor–deutivacaftor (Vnz–Tez–Diva) can be used as an option to treat cystic fibrosis in people 6 years and over who have at least 1 F508del mutation in the cystic fibrosis transmembrane conductance regulator gene. Vnz–Tez–Diva can only be used if the company provides it according to the commercial arrangement.
Use the least expensive option of the suitable treatments (including Vnz–Tez–Diva and ivacaftor–tezacaftor–elexacaftor), having discussed the advantages and disadvantages of the available treatments with the person with the condition. Take account of administration costs, dosages, price per dose and commercial arrangements.</t>
  </si>
  <si>
    <t>There will be a capacity impact due to an increase in testing and ECGs</t>
  </si>
  <si>
    <t>RiboCIClib with an aromatase inhibitor can be used, within its marketing authorisation, as an option for the adjuvant treatment of hormone receptor-positive, HER2-negative, early breast cancer at high risk of recurrence in adults. Combine the aromatase inhibitor with a luteinising hormone-releasing hormone agonist, unless after menopause.</t>
  </si>
  <si>
    <t>ENT</t>
  </si>
  <si>
    <t>Allergic rhinitis/conjunctivitis</t>
  </si>
  <si>
    <t>There will be an increase in the number of administrations and diagnostic tests required. There may be a decrease in GP appointments and follow up attendances</t>
  </si>
  <si>
    <t xml:space="preserve">Betula verrucosa can be used as an option to treat moderate to severe allergic rhinitis or conjunctivitis caused by pollen from the birch homologous group of trees in adults with:
• symptoms despite using symptom-relieving medicines
• a positive sensitisation test (skin prick test or specific immunoglobulin E) to a member of the birch homologous group.
</t>
  </si>
  <si>
    <t>Dermatology</t>
  </si>
  <si>
    <t>Vitiligo</t>
  </si>
  <si>
    <t>Topical</t>
  </si>
  <si>
    <t>N/A not recommended</t>
  </si>
  <si>
    <t>Ruxolitinib cream is not recommended, within its marketing authorisation, for treating non-segmental vitiligo with facial involvement in people 12 years and over.</t>
  </si>
  <si>
    <t>NICE is unable to make a recommendation on sacituzumab govitecan (Trodelvy) for treating hormone receptor-positive HER2-negative metastatic breast cancer after 2 or more treatments in adults. This is because the company did not provide an evidence submission.</t>
  </si>
  <si>
    <t>A capacity increase is expected if people move from an orally administered comparator treatment.</t>
  </si>
  <si>
    <t>Durvalumab with tremelimumab can be used, within its marketing authorisation, as an option for untreated advanced or unresectable hepatocellular carcinoma in adults. Durvalumab with tremelimumab can only be used if the company provides it according to the commercial arrangement.</t>
  </si>
  <si>
    <t xml:space="preserve">Tarlatamab should not be used to treat extensive-stage small-cell lung cancer in adults whose cancer has progressed after 2 or more lines of treatment, including platinum-based chemotherapy. 
</t>
  </si>
  <si>
    <t xml:space="preserve">There will be an increase in the number of administrations. </t>
  </si>
  <si>
    <t>Pembrolizumab with carboplatin and paclitaxel can be used, within its marketing authorisation, as an option for untreated primary advanced or recurrent endometrial cancer in adults. It can only be used if the company provides it according to the commercial arrangement.</t>
  </si>
  <si>
    <t>Optic neuropathy</t>
  </si>
  <si>
    <t xml:space="preserve">If recommended there will be a capacity increase due to an increase in outpatient appointments </t>
  </si>
  <si>
    <t xml:space="preserve">
Idebenone is recommended, within its marketing authorisation, as an option for treating visual impairment in Leber's hereditary optic neuropathy (LHON) in people 12 years and over.
Idebenone is recommended only if the company provides it according to the commercial arrangement.</t>
  </si>
  <si>
    <t>Guselkumab can be used as an option for treating moderately to severely active ulcerative colitis in adults when:
• a conventional treatment, biological treatment or Janus kinase (JAK) inhibitor:
- has not worked (that is, the condition has not responded well enough or lost response to treatment), 
- or cannot be tolerated, and
• a tumour necrosis factor (TNF)-alpha inhibitor has not worked, cannot be tolerated or is not suitable.
Guselkumab can only be used if the company provides it according to the commercial arrangement.</t>
  </si>
  <si>
    <t>Guselkumab can be used as an option for previously treated moderately to severely active Crohn's disease in adults, when:
• conventional or biological treatment:
- has not worked (that is, the condition has not responded well enough or lost response to treatment), 
- or cannot be tolerated, and
• a tumour necrosis factor (TNF)-alpha inhibitor has not worked, cannot be tolerated or is not suitable.
Guselkumab can only be used if the company provides it according to the commercial arrangement.
Use the least expensive option of the suitable treatments (including guselkumab, risankizumab and vedolizumab), having discussed the advantages and disadvantages of the available treatments with the person with the condition. Take account of administration costs, dosages, price per dose and commercial arrangements.</t>
  </si>
  <si>
    <t>Eosinophilic granulomatosis</t>
  </si>
  <si>
    <t>There will be an increase in the number of administrations required. There may be a decrease in GP appointments and follow up attendances</t>
  </si>
  <si>
    <t>Benralizumab as an add-on to standard care can be used, within its marketing authorisation, as an option to treat relapsing or refractory eosinophilic granulomatosis with polyangiitis (EGPA) in adults. It can only be used if the company provides it according to the commercial arrangement.
Stop benralizumab after 52 weeks if the EGPA has not responded. Response is:
• 	a Birmingham Vasculitis Activity Score (BVAS) score of 0, and
• 	a reduction in oral corticosteroid use, either:
            - by 50% or more since starting benralizumab, or
            - to 7.5 mg or less per day.</t>
  </si>
  <si>
    <t>Guidance states that enfortumab vedotin with pembrolizumab can be used, within its marketing authorisation, as an option for untreated unresectable or metastatic urothelial cancer in adults when platinum-based chemotherapy is suitable.</t>
  </si>
  <si>
    <t>IV infusion / subcutaneous / oral</t>
  </si>
  <si>
    <t>There will be a capacity impact because the number of administration appointments is higher than the comparator treatment.</t>
  </si>
  <si>
    <t xml:space="preserve">Isatuximab plus bortezomib, lenalidomide and dexamethasone can be used, within its marketing authorisation, as an option for untreated multiple myeloma in adults when an autologous stem cell transplant is unsuitable. It can only be used if the company provides it according to the commercial arrangement.
</t>
  </si>
  <si>
    <t xml:space="preserve">There will be an increase in capacity where treatment displaces active monitoring. Capacity impacts are:
-administration of durvalumab
-administration of subsequent treatments
</t>
  </si>
  <si>
    <t>Durvalumab can be used, within its marketing authorisation, as an option to treat limited-stage small-cell lung cancer that has not progressed after platinum-based chemoradiotherapy in adults. Durvalumab can only be used if the company provides it according to the commercial arrangement.</t>
  </si>
  <si>
    <t>Urology</t>
  </si>
  <si>
    <t>Bladder dysfunction</t>
  </si>
  <si>
    <t>NICE is unable to make a recommendation on mirabegron (Betmiga) for treating neurogenic detrusor activity in people 3 to 17 years. This is because the company did not provide an evidence submission.</t>
  </si>
  <si>
    <t>Angioedema</t>
  </si>
  <si>
    <t>Garadacimab can be used as an option to prevent recurrent attacks of hereditary angioedema in people 12 years and over, only if:
they have 2 or more attacks a month, and
the company provides garadacimab according to the commercial arrangement.</t>
  </si>
  <si>
    <t>Kidney disease</t>
  </si>
  <si>
    <t>NICE is unable to make a recommendation on iptacopan (Fabhalta) for treating complement 3 glomerulopathy in adults. This is because the company has withdrawn from the appraisal.</t>
  </si>
  <si>
    <t>There is not expected to be a difference in monitoring requirements between the treatment options</t>
  </si>
  <si>
    <t>Lorlatinib can be used as an option for ALK-positive advanced non-small-cell lung cancer in adults who have not had an ALK inhibitor. Lorlatinib can only be used if the company provides it according to the commercial arrangement.</t>
  </si>
  <si>
    <t>NICE is unable to make a recommendation on sarilumab (Kevzara) for treating polyarticular or oligoarticular juvenile idiopathic arthritis in people 2 to 17 years. This is because the company did not provide an evidence submission.</t>
  </si>
  <si>
    <t>Skin</t>
  </si>
  <si>
    <t>NICE is unable to make a recommendation on clascoterone (Winlevi) for treating acne vulgaris in people 12 years and over. This is because the company did not provide an evidence submission.</t>
  </si>
  <si>
    <t>HIV</t>
  </si>
  <si>
    <t>Local Authorities</t>
  </si>
  <si>
    <t>Secondary care, community care and local authorities</t>
  </si>
  <si>
    <t>Intramuscular injection</t>
  </si>
  <si>
    <t>Additional injection administration appointments</t>
  </si>
  <si>
    <r>
      <t xml:space="preserve">Cabotegravir is recommended as an option for pre-exposure prophylaxis (PrEP) alongside safer sex practices to reduce the risk of sexually acquired HIV-1 infection in adults and young people at high risk of getting HIV and who weigh at least 35 kg, only if: 
• they cannot have oral PrEP
• cabotegravir is purchased at the Medicines and Procurement Supply Chain framework price 
</t>
    </r>
    <r>
      <rPr>
        <b/>
        <sz val="12"/>
        <color theme="1"/>
        <rFont val="Arial"/>
        <family val="2"/>
      </rPr>
      <t>People who can have oral PrEP</t>
    </r>
    <r>
      <rPr>
        <sz val="12"/>
        <color theme="1"/>
        <rFont val="Arial"/>
        <family val="2"/>
      </rPr>
      <t xml:space="preserve">
Cabotegravir is not recommended for PrEP alongside safer sex practices to reduce the risk of sexually acquired HIV-1 infection in adults and young people at high risk of getting HIV and who weigh at least 35 kg, if they can have oral PrEP.</t>
    </r>
  </si>
  <si>
    <t>Eczema</t>
  </si>
  <si>
    <t>Cream</t>
  </si>
  <si>
    <t>A decrease in capacity is expected due to a reduction in secondary care appointments</t>
  </si>
  <si>
    <t>Delgocitinib can be used, within its marketing authorisation, as an option to treat moderate to severe chronic hand eczema in adults when topical corticosteroids have not worked or are not suitable. Delgocitinib can only be used if the company provides it according to the commercial arrangement</t>
  </si>
  <si>
    <t xml:space="preserve">Should not be used  </t>
  </si>
  <si>
    <t xml:space="preserve">
                                                                                                                                                                                                                                                                                                                                                                                                                                                                                                                                                     Cemiplimab with platinum-based chemotherapy should not be used for untreated non-small-cell lung cancer (NSCLC) in adults when the cancer: 
• is locally advanced and not suitable for definitive chemoradiation, or metastatic 
• has PD-L1 in 1% or more of the tumour cells and 
• has no EGFR, ALK or ROS-1 aberrations.
</t>
  </si>
  <si>
    <t>There may be a minimal increase in administrations and appointments depending on market share.</t>
  </si>
  <si>
    <t>Darolutamide with androgen deprivation therapy can be used as an option to treat hormone-sensitive metastatic prostate cancer in adults, only if:
• docetaxel is not suitable
• the company provides darolutamide according to the commercial arrangement.</t>
  </si>
  <si>
    <t>There may be a minimal increase in appointments and a minimal decrease in administrations.</t>
  </si>
  <si>
    <t>Abiraterone plus androgen deprivation therapy, with prednisolone or prednisone can be used, within its marketing authorisation, as an option to treat newly diagnosed high-risk hormone‑sensitive metastatic prostate cancer in adults.</t>
  </si>
  <si>
    <t>NICE is unable to make a recommendation on nintedanib (Ofev) for treating fibrosing interstitial lung disease in people 6 to 17 years. This is because the company did not provide an evidence submission.</t>
  </si>
  <si>
    <t>NICE is unable to make a recommendation on trastuzumab deruxtecan (Enhertu) for treating hormone receptor-positive HER2-low metastatic breast cancer in adults after 2 or more endocrine treatments. This is because the company did not provide an evidence submission.</t>
  </si>
  <si>
    <t>There will be a capacity increase due to an increase in intravenous chemotherapy administrations and a requirement for inpatient stays for monitoring following the first administration.</t>
  </si>
  <si>
    <t>Glofitamab plus gemcitabine and oxaliplatin can be used as an option to treat relapsed or refractory diffuse large B-cell lymphoma not otherwise specified in adults when:                                                                                                                                                       • they have had 1 line of treatment only, and                                                                                                                                                • they are not eligible for an autologous stem cell transplant.</t>
  </si>
  <si>
    <t>There may be a capacity increase in additional administration appointments if switching from an oral treatment option.</t>
  </si>
  <si>
    <t>Talquetamab can be used as an option to treat relapsed and refractory multiple myeloma in adults when:
• they have had 3 or more lines of treatment including:
− an immunomodulatory drug
− a proteasome inhibitor and 
− an anti-CD38 antibody), and
• the myeloma has progressed on the last treatment.</t>
  </si>
  <si>
    <t>Vutrisiran for treating transthyretin amyloidosis with cardiomyopathy (TA1115) [ID6470]</t>
  </si>
  <si>
    <t>Cardiomyopathy</t>
  </si>
  <si>
    <t>No change in capacity is expected because all treatment options are delivered via Homecare and vutrisiran homecare is covered by the company</t>
  </si>
  <si>
    <t>Vutrisiran can be used, within its marketing authorisation, as an option to treat wild-type or hereditary transthyretin amyloidosis with cardiomyopathy in adults. Vutrisiran can only be used if the company provides it according to the commercial arrangement.</t>
  </si>
  <si>
    <t>Obecabtagene autoleucel for treating relapsed or refractory B-cell precursor acute lymphoblastic leukaemia (TA1116) [ID6347]</t>
  </si>
  <si>
    <t>Obecabtagene autoleucel (obe-cel) can be used as an option to treat relapsed or refractory B‑cell precursor acute lymphoblastic leukaemia in people aged 26 years and over. Obe-cel can only be used if the company provides it according to the commercial arrangement.</t>
  </si>
  <si>
    <t>Dostarlimab with platinum-containing chemotherapy for treating primary advanced or recurrent endometrial cancer with microsatellite stability or mismatch repair proficiency (TA1117) [ID6415]</t>
  </si>
  <si>
    <t>There will be an increase in the number of IV administration appointments required at first line but there may also be a reduction in IV administration appointments in subsequent lines.</t>
  </si>
  <si>
    <t>Dostarlimab plus platinum-containing chemotherapy can be used as an option to treat primary advanced or recurrent endometrial cancer with microsatellite stability or mismatch repair proficiency in adults when systemic treatment is suitable.</t>
  </si>
  <si>
    <t>Entrectinib for treating NTRK fusion-positive solid tumours in people 12 years and over (terminated appraisal) (TA1118)</t>
  </si>
  <si>
    <t>NICE is unable to make a recommendation on entrectinib (Rozlytrek) for treating neurotrophic tyrosine receptor kinase (NTRK) fusion-positive solid tumours in people 12 years and over. This is because Roche did not provide a complete evidence submission.</t>
  </si>
  <si>
    <t>Already in use in CDF</t>
  </si>
  <si>
    <t>Venetoclax plus obinutuzumab can be used, within its marketing authorisation, as an option for untreated chronic lymphocytic leukaemia in adults. It can only be used if the companies provide the technologies according to the commercial arrangements.</t>
  </si>
  <si>
    <t>Avelumab with axitinib for untreated advanced renal cell carcinoma (TA1120) [ID6294]</t>
  </si>
  <si>
    <t>IV infusion/Oral</t>
  </si>
  <si>
    <t>The technology is already available in the CDF therefore there will be no impact on capacity.</t>
  </si>
  <si>
    <t>Avelumab plus axitinib can be used as an option for untreated advanced renal cell carcinoma (RCC) in adults, only if:
• they have a favourable-risk status, as defined in the International Metastatic Renal Cell Carcinoma Database Consortium criteria, and
• the company provides avelumab according to the commercial arrangement.</t>
  </si>
  <si>
    <t>Acoramidis for treating transthyretin amyloidosis with cardiomyopathy (TA1121) [ID6354]</t>
  </si>
  <si>
    <t>30 days (acoramidis and tafamidis) / 90 days (vutrisiran)</t>
  </si>
  <si>
    <t xml:space="preserve">Acoramidis can be used, within its marketing authorisation, as an option to treat wild-type or hereditary transthyretin amyloidosis with cardiomyopathy in adults. Acoramidis can only be used if the company provides it according to the commercial arrangement.
Use the least expensive option of the suitable treatments (including acoramidis and tafamidis), having discussed the advantages and disadvantages of the available treatments with the person with the condition. Take account of administration costs, dosages, price per dose and commercial arrangements.
</t>
  </si>
  <si>
    <t>Yes - new information</t>
  </si>
  <si>
    <t>Assuming that subcutaneous formulation of amivantamab is administered, it will save IV infusions when it is used in place of osimertinib plus chemotherapy</t>
  </si>
  <si>
    <t>Yes - date change</t>
  </si>
  <si>
    <t>A capacity impact is expected due to an increase in the nursing time to deliver the additional infusion.</t>
  </si>
  <si>
    <t>7,100 first line 6,500 second line</t>
  </si>
  <si>
    <t>6,400 first line 5,800 second line</t>
  </si>
  <si>
    <t>FDG published. Draft guidance states bevacizumab (originator and biosimilars) with fluoropyrimidine-based chemotherapy can be used as an option to treat metastatic colorectal carcinoma in adults:
• as first- or second-line treatment only, when
• targeted treatments or immunotherapy are unsuitable, and
• chemotherapy would otherwise be offered.
Bevacizumab with fluoropyrimidine-based chemotherapy can only be used if the companies have an agreed price within the Medicines Procurement and Supply Chain.</t>
  </si>
  <si>
    <t>Multiple Technology Appraisal</t>
  </si>
  <si>
    <t>Natalizumab (originator and biosimilar) for treating highly active relapsing–remitting multiple sclerosis after disease-modifying therapy (TA1126) [ID6369]</t>
  </si>
  <si>
    <t>There may be a capacity impact when the number of IV infusions will increase and oral or subcutaneous treatments are displaced</t>
  </si>
  <si>
    <t>Should not be used in draft guidance</t>
  </si>
  <si>
    <t>If recommended there will be a capacity increase due to an increase in administrations</t>
  </si>
  <si>
    <t>DG published. Draft guidance states that osimertinib should not be used for the maintenance treatment of locally advanced (stage 3) unresectable non-small cell lung cancer in adults when the tumours have epidermal growth factor receptor exon 19 deletions or exon 21 L858R substitution mutations, and the cancer has not progressed during or after platinum-based chemoradiotherapy.
The committee meeting  took place on 20 November 2025.
The estimated population and capacity impact is based on the budget impact test undertaken. This may change as the technology appraisal is developed.</t>
  </si>
  <si>
    <t>A capacity decrease is expected because pirtobrutinib is administered orally and some comparators are intravenously administered.</t>
  </si>
  <si>
    <t>Guidance is still in early development stage. More information will be provided as the development of the guidance progresses. 
The estimated population and capacity impact is based on the budget impact test undertaken. This may change as the technology appraisal is developed.</t>
  </si>
  <si>
    <t>Targeted-release budesonide for treating primary IgA nephropathy (review of TA937) (TA1128) [ID6485]</t>
  </si>
  <si>
    <t>Berger's disease</t>
  </si>
  <si>
    <t>Yes - date change and new information</t>
  </si>
  <si>
    <t>FDG published. Draft guidance states that belantamab mafodotin plus pomalidomide and dexamethasone can be used as an option to treat multiple myeloma in adults, if:
• they have only had 1 line of treatment and that contained lenalidomide, and
• lenalidomide is not tolerated or the condition is refractory to it.
Belantamab mafodotin can only be used if the company provides it according to the commercial arrangement (see section 2).
The estimated population is based on the budget impact test undertaken. This may change as the technology appraisal is developed.</t>
  </si>
  <si>
    <t>Chronic obstructive pulmonary disease</t>
  </si>
  <si>
    <t>Brexucabtagene autoleucel is already available in the CDF, therefore there will be no impact on capacity if the activity moves into routine commissioning.</t>
  </si>
  <si>
    <t>No</t>
  </si>
  <si>
    <t>Arginase-1 deficiency</t>
  </si>
  <si>
    <t>Not recommended in draft guidance</t>
  </si>
  <si>
    <t>IV or subcutaneously</t>
  </si>
  <si>
    <t>If recommended there will be a small capacity increase due to IV infusions given in the initial 8 weeks of treatment and for those people requiring IV infusions for the full year.</t>
  </si>
  <si>
    <t>Following the committee meeting on 18 September 2025 further work is being conducted and the expected publication date has been amended.
DG published. Draft guidance states that pegzilarginase is not recommended, within its marketing authorisation, for 
treating arginase-1 deficiency (also called hyperarginaemia) in people 2 years and over.
The estimated capacity impact is based on the budget impact test undertaken. This may change as the appraisal is developed.</t>
  </si>
  <si>
    <t>Pulmonary hypertension</t>
  </si>
  <si>
    <t>Inhaled</t>
  </si>
  <si>
    <t>DG published. Draft guidance states that inhaled treprostinil should not be used to treat pulmonary hypertension associated with interstitial lung disease (WHO group 3) in adults.
The committee meeting was held on 18 December 2025.
The estimated population is based on the budget impact test undertaken. This may change as the technology appraisal is developed.</t>
  </si>
  <si>
    <t>If recommended there will be a small capacity decrease due to subcutaneous administration, compared with comparators having an IV element.</t>
  </si>
  <si>
    <t>DG published. Draft guidance states that epcoritamab should not be used to treat relapsed or refractory follicular lymphoma in adults after 2 or more lines of systemic treatment.
The estimated capacity impact is based on the budget impact test undertaken. This may change as the technology appraisal is developed.</t>
  </si>
  <si>
    <t>Axillary hyperhidrosis</t>
  </si>
  <si>
    <t>If recommended an increase in capacity is expected because the administration time for nivolumab is shorter than durvalumab but similar to pembrolizumab</t>
  </si>
  <si>
    <t>DG published. Draft guidance states that glycopyrronium bromide (GPB) cream should not be used to treat severe primary axillary hyperhidrosis in adults.
The committee meeting took place on 14 January.
The estimated population and capacity impact is based on the budget impact test undertaken. This may change as the technology appraisal is developed.</t>
  </si>
  <si>
    <t>Isatuximab with pomalidomide and dexamethasone for treating relapsed and refractory multiple myeloma [review of TA658] [ID4067] [ID4067]</t>
  </si>
  <si>
    <t>If recommended, there will be a capacity increase because this treatment is delivered intravenously and comparator treatments are either oral or subcut.</t>
  </si>
  <si>
    <r>
      <t>Following the appeal decision the evaluation is remitted to the appraisal committee who must now take all reasonable steps to address the concerns, relevant to the respective appeal points which were upheld.
The committee meeting took place on 14 January 2026.</t>
    </r>
    <r>
      <rPr>
        <b/>
        <sz val="12"/>
        <rFont val="Arial"/>
        <family val="2"/>
      </rPr>
      <t xml:space="preserve">
</t>
    </r>
    <r>
      <rPr>
        <sz val="12"/>
        <rFont val="Arial"/>
        <family val="2"/>
      </rPr>
      <t xml:space="preserve">
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
The estimated population and capacity impact is based on the budget impact test undertaken. This may change as the technology appraisal is developed.</t>
    </r>
  </si>
  <si>
    <t>Lupus</t>
  </si>
  <si>
    <t>A capacity increase is expected due to an increase in administrations</t>
  </si>
  <si>
    <t>Hyperkalaemia</t>
  </si>
  <si>
    <t>Gastrointestinal stromal tumours</t>
  </si>
  <si>
    <t>A capacity increase is expected due to extra oncology appointments needed during treatment.</t>
  </si>
  <si>
    <t>DG published. Draft guidance states that ripretinib should not be used for treating advanced gastrointestinal stromal tumour in adults after 3 or more kinase inhibitors, including imatinib.
The estimated population and capacity impact is based on the budget impact test undertaken. This may change as the technology appraisal is developed.</t>
  </si>
  <si>
    <t>Acanthamoeba keratitis</t>
  </si>
  <si>
    <t>Capacity decreases may be in the areas of outpatient attendances, inpatient spells, psychologist attendances and nurse visits</t>
  </si>
  <si>
    <t>Guidance is still in early development stage. More information will be provided as the development of the guidance progresses. 
The committee meeting is scheduled for the 22nd January 2026.
The estimated population and capacity impact is based on the budget impact test undertaken. This may change as the technology appraisal is developed.</t>
  </si>
  <si>
    <t>Neuronal ceroid lipofuscinosis type 2</t>
  </si>
  <si>
    <t>Intracerebroventricular infusion</t>
  </si>
  <si>
    <t xml:space="preserve">Since 2019 cerliponase alfa (Brineura®) has been provided for eligible NHS patients under a Managed Access Agreement (MAA). Following a series of extensions to the MAA for cerliponase alfa through 2024 and 2025, NHS England and BioMarin, supported by NICE, have agreed an additional extension to the current MAA. The extension will be under the same terms as the existing MAA and will run until the end of June 2026, or the publication of final NICE guidance if earlier. NHS England has already confirmed that it has reached an agreement with BioMarin that secures permanent access to this treatment for all patients initiated on treatment at the point the MAA ends or at publication of final NICE guidance. In addition, during this further extension period of the MAA, newly diagnosed patients can still be assessed for eligibility and start treatment. Next steps will be subject to the outcome of the appeals being heard on 25 November and we will update stakeholders in due course.
FDG published. Draft guidance states that cerliponase alfa is not recommended, within its marketing authorisation, for treating neuronal ceroid lipofuscinosis type 2 (CLN2; also known as tripeptidyl peptidase 1 deficiency).  </t>
  </si>
  <si>
    <t xml:space="preserve">Alzheimer's Disease </t>
  </si>
  <si>
    <t>ICB and NHS England</t>
  </si>
  <si>
    <t>If recommended there will be a capacity increase due to an increase in appointments, scans and administrations</t>
  </si>
  <si>
    <t>ACIC</t>
  </si>
  <si>
    <t>Potential Decrease</t>
  </si>
  <si>
    <t>If recommended there will be a capacity decrease if zilucoplan is used instead of a comparator treatment administered by IV</t>
  </si>
  <si>
    <t>No change in capacity will be expected because all treatment options are delivered orally.</t>
  </si>
  <si>
    <t xml:space="preserve">FDG published. Draft guidance states that talazoparib with enzalutamide can be used as an option for untreated hormone-relapsed metastatic prostate cancer in adults, only when:
• chemotherapy is not clinically indicated and
• abiraterone plus prednisolone is not tolerated, or
• there are clinical conditions that preclude the use of abiraterone plus prednisolone, and
• the company provides it according to the commercial arrangement (see section 2).
The estimated population and capacity impact is based on the budget impact test undertaken. This may change as the technology appraisal is developed.
</t>
  </si>
  <si>
    <t>Rhinosinusitis</t>
  </si>
  <si>
    <t xml:space="preserve">FDG published. Draft guidance states dupilumab, as an add-on to intranasal corticosteroids, can be used as an option to treat severe chronic rhinosinusitis with nasal polyps in adults if: 
•	the condition is not controlled well enough by systemic corticosteroids or sinus surgery, and 
•	they have had at least 1 sinus surgery, and
•	the 22-item sinonasal outcomes test (SNOT-22) score is at least 50, and
•	the company provides it according to the commercial arrangement (see section 2).
</t>
  </si>
  <si>
    <t>Spinal muscular atrophy</t>
  </si>
  <si>
    <t>Intrathecal injection and oral</t>
  </si>
  <si>
    <t>Capacity impacts will be across intrathecal IV, oral and IV administrations. The changes to and mix of activity types is CIC.</t>
  </si>
  <si>
    <t>Following the committee meeting on 11 November, NICE is pausing this appraisal. This is because while good progress was made in resolving some key issues, the committee has identified some additional analysis that it needs to help it make recommendations. This analysis relates to the economic modelling in 3 broad areas: patient health-related quality of life values, healthcare resource use and carer health-related quality of life. The aim of seeking additional analysis in each of these areas is to make sure that the economic modelling adequately captures the benefits of the treatments that were described by the patient and clinical experts and seen in the clinical data. As this analysis is of a technical nature and related to the company modelling, NICE considers that the companies are best placed to provide it. Once this analysis is available and has been reviewed, a second public committee meeting will be scheduled to discuss it. NICE will not be releasing a draft guidance document until after this second committee meeting which is scheduled for 03 February 2026.
The estimated population and capacity impact is based on the budget impact test undertaken. This may change as the technology appraisal is developed.</t>
  </si>
  <si>
    <t>There will be a capacity increase due to niraparib having a longer treatment duration</t>
  </si>
  <si>
    <t>Sebetralstat is an oral treatment and if recommended it may displace the use of an IV treatment which people may choose to have administered in hospital</t>
  </si>
  <si>
    <t>DG published. Draft guidance states that sebetralstat should not be used to treat hereditary angioedema attacks in people 12 years and over.
The estimated population and capacity impact is based on the budget impact test undertaken. This may change as the technology appraisal is developed.</t>
  </si>
  <si>
    <t>If recommended there will be a capacity decrease due to fewer administrations</t>
  </si>
  <si>
    <t xml:space="preserve">DG published. Draft guidance states that cabozantinib should not be used to treat unresectable or metastatic well-differentiated extra-pancreatic neuroendocrine tumours and pancreatic neuroendocrine tumours that have progressed after at least 1 systemic treatment other than somatostatin analogues.
The committee meeting took place on 12 November 2025.
The estimated population and capacity impact is based on the budget impact test undertaken. This may change as the technology appraisal is developed. </t>
  </si>
  <si>
    <t>Bladder cancer</t>
  </si>
  <si>
    <t>A capacity increase is expected due to extra oncology appointments needed during adjuvant treatment.</t>
  </si>
  <si>
    <t>Guidance is still in early development stage. More information will be provided as the development of the guidance progresses.
The estimated population and capacity impact is based on the budget impact test undertaken. This may change as the technology appraisal is developed.</t>
  </si>
  <si>
    <t>NHS England and Local authority</t>
  </si>
  <si>
    <t>There may be a capacity increase due to administration appointments</t>
  </si>
  <si>
    <t>CiC</t>
  </si>
  <si>
    <t>Guidance is still in early development stage. More information will be provided as the development of the guidance progresses.
The committee meeting is scheduled for 03 March 2026.
The capacity information is based on the budget impact test undertaken. This may change as the technology appraisal is developed.</t>
  </si>
  <si>
    <t>If recommended, there may be a capacity increase because this treatment is delivered subcutaneously and the first 5 administrations should be in hospital.</t>
  </si>
  <si>
    <t>DG published. Draft guidance states that sotatercept, with other pulmonary arterial hypertension (PAH) treatments, should not be used to treat PAH in adults with World Health Organization functional class 2 to 3, to improve exercise capacity.
The committee meeting was held on 02 December 2025.
The estimated population and capacity impact is based on the budget impact test undertaken. This may change as the technology appraisal is developed.</t>
  </si>
  <si>
    <t xml:space="preserve">DG published. Draft guidance states that amivantamab with carboplatin and pemetrexed should not be used for untreated advanced non-small cell lung cancer with activating EGFR exon 20 insertion mutations in adults.
The committee meeting took place on 12 November 2025.
The estimated eligible population and capacity impact is based on the budget impact test undertaken. This may change as the technology appraisal is developed. </t>
  </si>
  <si>
    <t>Obstetrics</t>
  </si>
  <si>
    <t>Postnatal depression</t>
  </si>
  <si>
    <t>Secondary care and community healthcare</t>
  </si>
  <si>
    <t>No change in capacity is expected at this stage</t>
  </si>
  <si>
    <t>DG published. Draft guidance states that zuranolone should not be used to treat postnatal depression in adults. 
The estimated population and capacity impact is based on the budget impact test undertaken. This may change as the technology appraisal is developed.</t>
  </si>
  <si>
    <t>If recommended, this treatment will displace a subcutaneous treatment</t>
  </si>
  <si>
    <t>DG published. Draft guidance states serplulimab with carboplatin and etoposide should not be used for untreated extensive-stage small-cell lung cancer in adults. 
The second committee meeting took place on 15 October 2025.
The estimated population and capacity impact is based on the budget impact test undertaken. This may change as the technology appraisal is developed.</t>
  </si>
  <si>
    <t>DG published. Draft guidance states encorafenib plus binimetinib should not be used to treat BRAF V600E mutation-positive advanced non-small-cell lung cancer (NSCLC) in adults.
The eligible population is based on the budget impact test undertaken. This may change as the technology appraisal is developed.</t>
  </si>
  <si>
    <t>Menopause</t>
  </si>
  <si>
    <t>Primary care</t>
  </si>
  <si>
    <t>If recommended a change to capacity will not be expected because all treatments are oral and can be self-administered by patients</t>
  </si>
  <si>
    <t>If recommended there will be a capacity decrease if rozanolixizumab replaces some of the comparator treatment options due to shorter administration time</t>
  </si>
  <si>
    <t>For information, NICE has decided to pause the single technology appraisal of rozanolixizumab for treatment of antibody-positive generalised myasthenia gravis. This is due to operational implications of an appeal for a single technology appraisal for another product being assessed for generalised myasthenia gravis. The appeal outcome will likely be known in late June.
DG published. Draft guidance states that rozanolixizumab is not recommended, within its marketing authorisation, as an add-on to standard treatment for generalised myasthenia gravis in adults who test positive for:
• anti-acetylcholine receptor antibodies or
• anti-muscle-specific tyrosine kinase antibodies.
The estimated population and capacity impact is based on the budget impact test undertaken. This may change as the technology appraisal is developed.</t>
  </si>
  <si>
    <t>Alagille syndrome</t>
  </si>
  <si>
    <t>If recommended there will be an increase in capacity due to additional testing and appointments</t>
  </si>
  <si>
    <t>Following the committee discussion in November 2024, this appraisal was paused to allow the company and NHS England to enter into a commercial discussion. Further to ongoing discussions between the company, NHS England and NICE, the appraisal will now be paused for a further period to allow commercial discussions to continue. Once these discussions have concluded, NICE will update stakeholders with the next steps. We hope to provide a further update in February 2026.
DG published. Draft guidance states that maralixibat is not recommended, within its marketing authorisation, for treating cholestatic pruritus in Alagille syndrome in people 2 months and over.
The estimated population and capacity impact is based on the budget impact test undertaken. This may change as the technology appraisal is developed.</t>
  </si>
  <si>
    <t>A capacity impact is expected due to treatment being IV administered and has a longer treatment duration compared with comparators</t>
  </si>
  <si>
    <t>NICE has received 1 appeal, that fall within one or more of the two strictly limited grounds for appeal, against the Final Draft Guidance on the above technology from the following organisation:
• AstraZeneca
The appeal panel upheld AstraZeneca's appeal on appeal point 1a.5 and appeal point 2.1. The appeal was dismissed on all other grounds.
The appraisal is remitted to the appraisal committee who must now take all reasonable steps to allow AstraZeneca a further opportunity for discussion of the committee’s preferred assumption regarding the proportion of patients who commence olaparib therapy. One way to achieve this might be a further round of consultation.  
The estimated eligible population and capacity impact is based on the budget impact test undertaken. This may change as the technology appraisal is developed.</t>
  </si>
  <si>
    <t>2026/27</t>
  </si>
  <si>
    <t>DG published. Draft guidance states that belantamab mafodotin plus bortezomib and dexamethasone can be used as an option to treat multiple myeloma in adults if they have had 1 previous line of treatment only, which contained lenalidomide, and:
• their condition is refractory to lenalidomide, or
• they cannot tolerate lenalidomide.
The estimated population is based on the budget impact test undertaken. This may change as the technology appraisal is developed.</t>
  </si>
  <si>
    <t>If recommended there will be an increase to capacity due to an increase in administrations and testing</t>
  </si>
  <si>
    <t>DG published. Draft guidance states that teplizumab should not be used for delaying the onset of stage 3 type 1 diabetes in people 8 years and over with stage 2 type 1 diabetes.  
The committee meeting is scheduled for 10 February 2026.
The eligible population and the capacity impact are based on the budget impact test undertaken. These may change as the technology appraisal is developed.</t>
  </si>
  <si>
    <t>Guidance is still in early development stage. More information will be provided as the development of the guidance progresses. 
The committee meeting is scheduled for 03 February 2026.
The estimated population impact is based on the budget impact test undertaken. This may change as the technology appraisal is developed.</t>
  </si>
  <si>
    <t>If recommended there will be a capacity increase due to an increase in chemotherapy administrations</t>
  </si>
  <si>
    <t>This appraisal will be paused at the request of the company until NICE has the power to apply the new cost-effectiveness threshold. NICE anticipates that its cost-effectiveness threshold will increase in April 2026 and we will provide a further update to stakeholders at that time. More information about changes to NICE’s cost-effectiveness thresholds can be found here: https://www.nice.org.uk/news/articles/changes-to-nice-s-cost-effectiveness-thresholds-confirmed.
DG published. Draft guidance states that vorasidenib should not be used to treat grade 2 astrocytoma or oligodendroglioma with a susceptible isocitrate dehydrogenase (IDH) 1 or IDH2 mutation in people 12 years and over who do not need immediate chemotherapy or radiotherapy after surgery.
The estimated population and capacity impact is based on the budget impact test undertaken. This may change as the technology appraisal is developed.</t>
  </si>
  <si>
    <t>If recommended capacity increases may be in the areas of outpatient follow ups, CT scans, ophthalmic monitoring and folate receptor alpha (FRα) tests.</t>
  </si>
  <si>
    <t>DG published. Draft guidance states that mirvetuximab soravtansine should not be used to treat folate receptor_x0002_alpha (FR-alpha)-positive, platinum-resistant, high-grade serous epithelial ovarian, fallopian tube or primary peritoneal cancer in adults after 1 to 3 
lines of systemic treatment.
The committee meeting is scheduled for 10 March 2026.
The estimated capacity impact is based on the budget impact test undertaken. This may change as the technology appraisal is developed.</t>
  </si>
  <si>
    <t>Capacity impact isn't expected to change much, however there may be a decrease in capacity for anyone moving from an oral and IV comparator to just an oral treatment</t>
  </si>
  <si>
    <t>Guidance is still in early development stage. More information will be provided as the development of the guidance progresses. 
The committee meeting is scheduled for 19 February 2026.
The estimated eligible population and capacity impact is based on the budget impact test undertaken. This may change as the technology appraisal is developed.</t>
  </si>
  <si>
    <t>If recommended a capacity increase is expected due to increased administrations</t>
  </si>
  <si>
    <t xml:space="preserve">DG published. Draft guidance states that daratumumab plus bortezomib, lenalidomide and dexamethasone followed by daratumumab plus lenalidomide maintenance should not be used for untreated multiple myeloma in adults when an autologous stem cell transplant is suitable. 
The estimated population and capacity impact is based on the budget impact test undertaken. This may change as the technology appraisal is developed.
</t>
  </si>
  <si>
    <t xml:space="preserve">DG published. Draft guidance states daratumumab with bortezomib, lenalidomide and dexamethasone should not be used for untreated multiple myeloma in adults when an autologous stem cell transplant is unsuitable.
The estimated population is based on the budget impact test undertaken. This may change as the technology appraisal is developed.
</t>
  </si>
  <si>
    <t>Weight management services</t>
  </si>
  <si>
    <t>Increase in behavioural support. Decrease in cardiovascular events</t>
  </si>
  <si>
    <t>Guidance is still in early development stage. More information will be provided as the development of the guidance progresses.
The estimated capacity impact is based on the budget impact test undertaken. This may change as the technology appraisal is developed.</t>
  </si>
  <si>
    <t>DG published. Draft guidance states that zanidatamab should not be used to treat HER2-positive (defined as immunohistochemistry 3 positive) unresectable locally advanced or metastatic biliary tract cancer in adults after at least 1 line of systemic treatment.
The estimated eligible population is based on the budget impact test undertaken. This may change as the appraisal is developed.</t>
  </si>
  <si>
    <t>Autoimmune</t>
  </si>
  <si>
    <t>There may be a small number of IV administrations avoided as the new technology is used and administered orally. This is TBC.</t>
  </si>
  <si>
    <t>Guidance is still in early development stage. More information will be provided as the development of the guidance progresses. 
The committee meeting is scheduled for 04 March 2026.
The estimated population and capacity impact is based on the budget impact test undertaken. This may change as the technology appraisal is developed.</t>
  </si>
  <si>
    <t>Heart failure</t>
  </si>
  <si>
    <t>It's an oral treatment which would be used in addition to standard of care</t>
  </si>
  <si>
    <t>Guidance is still in early development stage. More information will be provided as the development of the guidance progresses.
The committee meeting is scheduled for 8 April 2026.
The estimated population and capacity impact is based on the budget impact test undertaken. This may change as the technology appraisal is developed.</t>
  </si>
  <si>
    <t>Hepatology</t>
  </si>
  <si>
    <t>Non-alcoholic steatohepatitis and liver fibrosis</t>
  </si>
  <si>
    <t>Potential increase in outpatient appointments to initiate treatment and follow-up</t>
  </si>
  <si>
    <t>Technical engagement will be undertaken for this appraisal. The Committee meeting date will be adjusted to allow this.
The committee meeting is scheduled for 15 April 2026.
The estimated eligible population and capacity impact is based on the budget impact test undertaken. This may change as the technology appraisal is developed.</t>
  </si>
  <si>
    <t>Cervical cancer</t>
  </si>
  <si>
    <t>Fewer appointments for IV administrations than comparators</t>
  </si>
  <si>
    <t>Guidance is still in early development stage. More information will be provided as the development of the guidance progresses.
The committee meeting is scheduled for 10 February 2026.
The estimated eligible population and capacity impact is based on the budget impact test undertaken. This may change as the appraisal is developed.</t>
  </si>
  <si>
    <t>A capacity impact is not expected because people will already be known to the service</t>
  </si>
  <si>
    <t>Guidance is still in early development stage. More information will be provided as the development of the guidance progresses.
The committee meeting is scheduled for 19 February 2026.
The estimated eligible population and capacity impact is based on the budget impact test undertaken. This may change as the appraisal is developed.</t>
  </si>
  <si>
    <t>A capacity impact is not expected because donidalorsen is self-administered at home similar to comparator treatments.</t>
  </si>
  <si>
    <t>Guidance is still in early development stage. More information will be provided as the development of the guidance progresses.
The committee meeting is scheduled for 8 April 2026.
The estimated eligible population and capacity impact is based on the budget impact test undertaken. This may change as the appraisal is developed.</t>
  </si>
  <si>
    <t>Non-cystic fibrosis bronchiectasis</t>
  </si>
  <si>
    <t>A capacity benefit may be expected due to a reduction in the number of pulmonary exacerbations per year and a reduction in the decline in lung function. The could lead to fewer ED visits and inpatient admissions.</t>
  </si>
  <si>
    <t>Guidance is still in early development stage. More information will be provided as the development of the guidance progresses.
The committee meeting is scheduled for 14 May 2026.
The estimated eligible population and capacity impact is based on the budget impact test undertaken. This may change as the appraisal is developed.</t>
  </si>
  <si>
    <t>If recommended, there will additional capacity requirements from using lifileucel over existing comparators.</t>
  </si>
  <si>
    <t>Draft guidance published. Draft guidance states that lifileucel should not be used for previously treated unresectable or metastatic melanoma (Stage IIIc to Stage IV) in adults who have had:
• a PD-1 blocking antibody, and
• a BRAF inhibitor with or without a MEK inhibitor, if the cancer is BRAF V600 mutation positive.
The estimated capacity impact is based on the budget impact test undertaken. This may change as the technology appraisal is developed.</t>
  </si>
  <si>
    <t>A capacity increase in expected due to an increase in IV administrations</t>
  </si>
  <si>
    <t>Guidance is still in early development stage. More information will be provided as the development of the guidance progresses.
The committee meeting is scheduled for 05 May 2026.
The estimated eligible population and capacity impact is based on the budget impact test undertaken. This may change as the appraisal is developed.</t>
  </si>
  <si>
    <t>Dystrophic epidermolysis bullosa</t>
  </si>
  <si>
    <t>Following advice received from the company, this appraisal has been rescheduled to align with latest regulatory expectations. 
The appraisal committee meeting is now scheduled to take place on 21 May 2026.
The estimated population is based on the budget impact test undertaken. This may change as the technology appraisal develops.</t>
  </si>
  <si>
    <t>Hypoparathyroidism</t>
  </si>
  <si>
    <t xml:space="preserve">A capacity impact is expected because the 4-week titration phase for palopegteriparatide will incur a consultant-led outpatient appointment.  </t>
  </si>
  <si>
    <t>DG published. Draft guidance states that palopegteriparatide should not be used to treat chronic hypoparathyroidism in adults.
The committee meeting is scheduled for 12 May 2026.
The estimated capacity impact is based on the budget impact test undertaken. This may change as the technology appraisal is developed.</t>
  </si>
  <si>
    <t>Chronic Inflammatory Demyelinating Polyneuropathy</t>
  </si>
  <si>
    <t>Capacity impact may be decreased due to a company-sponsored Homecare service</t>
  </si>
  <si>
    <t>Guidance is still in early development stage. More information will be provided as the development of the guidance progresses.
The committee meeting is scheduled for 19 March 2026.
The estimated eligible population and capacity impact is based on the budget impact test undertaken. This may change as the appraisal is developed.</t>
  </si>
  <si>
    <t>In progress. Dear stakeholders, Please note that following on from a request received from the company, the timelines for this appraisal have been revised and the appraisal is now anticipated to begin during early January 2025 when we will write to you about how you can get involved. Submissions are expected in mid-March 2026.</t>
  </si>
  <si>
    <t>Liver fibrosis</t>
  </si>
  <si>
    <t>Guidance is still in early development stage. More information will be provided as the development of the guidance progresses.
The committee meeting is scheduled for 17 June 2026.</t>
  </si>
  <si>
    <t>Chylomicronaemia syndrome</t>
  </si>
  <si>
    <t>Guidance is still in early development stage. More information will be provided as the development of the guidance progresses.
The committee meeting is scheduled for 25 June 2026.</t>
  </si>
  <si>
    <t>Allergic rhinitis</t>
  </si>
  <si>
    <t>Intrathecal injection</t>
  </si>
  <si>
    <t>Guidance is still in early development stage. More information will be provided as the development of the guidance progresses.
The committee meeting is scheduled for 07 July 2026.</t>
  </si>
  <si>
    <t>A capacity decrease is expected because IV infusions are less frequent compared with comparator treatments.</t>
  </si>
  <si>
    <t>Guidance is still in early development stage. More information will be provided as the development of the guidance progresses.
The committee meeting is scheduled for 12 May 2026.
The estimated eligible population and capacity impact is based on the budget impact test undertaken. This may change as the appraisal is developed.</t>
  </si>
  <si>
    <t>A capacity decrease is expected due to an overall decrease in healthcare resource usage in a variety of areas including outpatient attendances</t>
  </si>
  <si>
    <t>Guidance is still in early development stage. More information will be provided as the development of the guidance progresses.
The committee meeting is scheduled for 06 May 2026.
The estimated eligible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</si>
  <si>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15 July 2026.</t>
  </si>
  <si>
    <t>Digestive system</t>
  </si>
  <si>
    <t>Intraperitoneal Injection</t>
  </si>
  <si>
    <t>Guidance is still in early development stage. More information will be provided as the development of the guidance progresses.
The committee meeting is scheduled for 10 June 2026.</t>
  </si>
  <si>
    <t>Intravesical</t>
  </si>
  <si>
    <t>Guidance is still in early development stage. More information will be provided as the development of the guidance progresses.
The committee meeting is scheduled for 09 September 2026.</t>
  </si>
  <si>
    <t>Guidance is still in early development stage. More information will be provided as the development of the guidance progresses.
The committee meeting is scheduled for 05 August 2026.</t>
  </si>
  <si>
    <t>Any capacity impact has already been recognised while sotorasib has been used in the CDF</t>
  </si>
  <si>
    <t>Guidance is still in early development stage. More information will be provided as the development of the guidance progresses. 
The committee meeting is scheduled for 12 February 2026.
The estimated eligible population and capacity impact is based on the budget impact test undertaken. This may change as the technology appraisal is developed.</t>
  </si>
  <si>
    <t>Head &amp; neck cancer</t>
  </si>
  <si>
    <t>Additional appointments for IV administration</t>
  </si>
  <si>
    <t>Guidance is still in early development stage. More information will be provided as the development of the guidance progresses.
The estimated eligible population and capacity impact is based on the budget impact test undertaken. This may change as the appraisal is developed.</t>
  </si>
  <si>
    <t>If recommended there will be a capacity increase due to an increased number of administrations</t>
  </si>
  <si>
    <t>Guidance is still in early development stage. More information will be provided as the development of the guidance progresses. 
NICE must unfortunately postpone the first committee discussion for this topic, scheduled for 4 February 2026. We will instead reschedule the first committee discussion to 9 April 2026.
The estimated eligible population and capacity impact is based on the budget impact test undertaken. This may change as the technology appraisal is developed.</t>
  </si>
  <si>
    <t>Prurigo nodularis</t>
  </si>
  <si>
    <t>If recommended no change in capacity is expected because the technology is administered subcutaneously via Homecare</t>
  </si>
  <si>
    <t>DG published. Draft guidance states that nemolizumab should not be used to treat moderate to severe prurigo nodularis in adults when systemic treatments are suitable.
The estimated eligible population and capacity impact is based on the budget impact test undertaken. This may change as the technology appraisal is developed.</t>
  </si>
  <si>
    <t>If recommended no change in capacity will be expected</t>
  </si>
  <si>
    <t>Guidance is still in early development stage. More information will be provided as the development of the guidance progresses.</t>
  </si>
  <si>
    <t>Guidance is still in early development stage. More information will be provided as the development of the guidance progresses.
The committee meeting is scheduled for 14 July 2026.</t>
  </si>
  <si>
    <t>Eye</t>
  </si>
  <si>
    <t>If recommended there is expected to be an overall decrease in IV administrations and radiotherapy treatment. However, there may be an increase in monitoring appointments and audiometry appointments/hearing assessments.</t>
  </si>
  <si>
    <t xml:space="preserve">DG published. Guidance states that teprotumumab should not be used to treat moderate to severe thyroid eye disease in adults.
The estimated population and capacity impact is based on the budget impact test undertaken. This may change as the technology appraisal is developed.
</t>
  </si>
  <si>
    <t>Head cancer</t>
  </si>
  <si>
    <t>Sasanlimab with BCG for treating high-risk non-muscle-invasive bladder cancer untreated with BCG [ID6454]</t>
  </si>
  <si>
    <t xml:space="preserve">Guidance is still in early development stage. More information will be provided as the development of the guidance progresses. </t>
  </si>
  <si>
    <t>Wet AMD</t>
  </si>
  <si>
    <t>Injection</t>
  </si>
  <si>
    <t>Tarlatamamb for treating extensive stage small-cell lung cancer that has progressed after platinum-based chemotherapy [ID6617]</t>
  </si>
  <si>
    <t>Plaque psoriasis</t>
  </si>
  <si>
    <t>In progress. Following discussions with the company, this appraisal has been scheduled back into the work programme. The appraisal is expected to begin in mid-March 2026. Submissions are expected in late May 2026.</t>
  </si>
  <si>
    <t>Amyotrophic lateral sclerosis</t>
  </si>
  <si>
    <t>Following discussions with the company, the evaluation is due to start in late March 2026. Submissions are expected in early June 2026.</t>
  </si>
  <si>
    <t>Increase in IV administrations. CT scans and blood tests will also be required for this new technology</t>
  </si>
  <si>
    <t>Desmoid tumours</t>
  </si>
  <si>
    <t>There may be a decrease in IV administrations and a move to oral administrations. There may be a net increase in volume of activity.</t>
  </si>
  <si>
    <t>If recommended, increase in administrations due to longer treatment duration than comparators</t>
  </si>
  <si>
    <t>Guidance is still in early development stage. More information will be provided as the development of the guidance progresses.
The committee meeting is scheduled for 10 February 2026.
The estimated eligible population and capacity impact is based on the budget impact test undertaken. This may change as the technology appraisal is developed.</t>
  </si>
  <si>
    <t>Chronic spontaneous urticaria</t>
  </si>
  <si>
    <t>Remibrutinib and comparator treatment are taken orally.</t>
  </si>
  <si>
    <t>Dostarlimab is currently recommended for use in the CDF.</t>
  </si>
  <si>
    <t>Guidance is still in early development stage. More information will be provided as the development of the guidance progresses. The committee meeting is scheduled for 13 January 2026.
The estimated eligible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</si>
  <si>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08 July 2026.</t>
  </si>
  <si>
    <t>Idiopathic pulmonary fibrosis</t>
  </si>
  <si>
    <t>Alopecia areata</t>
  </si>
  <si>
    <t xml:space="preserve">Guidance is still in early development stage. More information will be provided as the development of the guidance progresses.
The committee meeting is scheduled for 16 June 2026. </t>
  </si>
  <si>
    <t>Yes - new TA</t>
  </si>
  <si>
    <t>Obicetrapib and obicetrapib–ezetimibe for treating primary hypercholesterolaemia or mixed dyslipidaemia [ID6519]</t>
  </si>
  <si>
    <t>Guidance is still in early development stage. More information will be provided as the development of the guidance progresses.
The committee meeting is scheduled for the 16 June 2026.</t>
  </si>
  <si>
    <t>Guidance is still in early development stage. More information will be provided as the development of the guidance progresses.
The committee meeting is scheduled for 23 July 2026.</t>
  </si>
  <si>
    <t>Asthma</t>
  </si>
  <si>
    <t>The company have requested more time to consider this appraisal. We will provide an update when the new timelines have been confirmed.</t>
  </si>
  <si>
    <t>A capacity increase is expected due to increased monitoring</t>
  </si>
  <si>
    <t>Following the committee meeting on 23rd October, this appraisal has been paused to allow the company and NHS England to enter into a commercial discussion. We will provide further updates when available.
The estimated population and capacity impact is based on the budget impact test undertaken. This may change as the technology appraisal is developed.</t>
  </si>
  <si>
    <t>Neuroblastoma</t>
  </si>
  <si>
    <t>There may be a capacity impact due to more monitoring appointments for people having eflornithine compared with established clinical management.</t>
  </si>
  <si>
    <t>Guidance is still in early development stage. More information will be provided as the development of the guidance progresses.
Eflornithine has not yet received regulatory approval, so the committee meeting on 3 April 2025 was held in private.
The estimated population and capacity impact is based on the budget impact test undertaken. This may change as the technology appraisal is developed.</t>
  </si>
  <si>
    <t>Facial angiofibroma</t>
  </si>
  <si>
    <t>A capacity impact is expected due to an increase in outpatient appointments.</t>
  </si>
  <si>
    <t>This topic has been paused. The appraisal committee will not be held in September 2025. The topic will be rescheduled to the next available committee date.
The estimated eligible population and capacity impact is based on the budget impact test undertaken. This may change as the technology appraisal is developed.</t>
  </si>
  <si>
    <t>Genetic disorder</t>
  </si>
  <si>
    <t>Following a request by the company, UCB Pharma, the evaluation has been paused. The committee meeting planned for 19 March 2026 will not go ahead. NICE will continue discussions with the company and will provide an update in Q1 2026 regarding new timelines.</t>
  </si>
  <si>
    <t>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t>
  </si>
  <si>
    <t>In progress.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t>
  </si>
  <si>
    <t>If recommended there will be an increase in GP appointments; referrals to local services, baseline MRI's and PET CT scans</t>
  </si>
  <si>
    <t>The committee meeting planned for 12 February 2025 will be rescheduled and the timelines for this appraisal will be revised to ensure they align with regulatory timings. We will provide a further update when it is available.
The estimated population and capacity impact is based on the budget impact test undertaken. These may change as the technology appraisal is developed.</t>
  </si>
  <si>
    <t>Please note that following a request from the company, further information regarding the timelines for this appraisal will be available in due course. In the meantime, NICE will continue to monitor the situation and will provide an update as and when the situation changes.</t>
  </si>
  <si>
    <t>Following a request from the company, further information regarding the timelines for this appraisal will be available in due course. NICE will provide an update as and when the situation changes. This appraisal has therefore been paused and the Committee discussion scheduled for March 2026 will not take place.</t>
  </si>
  <si>
    <t>Muscle</t>
  </si>
  <si>
    <t>Setmelanotide for treating acquired hypothalamic obesity in people 4 years and over [ID6542]</t>
  </si>
  <si>
    <t>2027/28</t>
  </si>
  <si>
    <t>In progress. Please note that following on from a request received from the company, the timelines for this appraisal have been revised and the appraisal is now anticipated to begin in mid-October 2026. These timings are based on a request from the company to reschedule the initial date set by NICE, in order to facilitate a suitably comprehensive and robust submission.</t>
  </si>
  <si>
    <t>In progress. Please note that following on from a request received from the company, the timelines for this appraisal have been revised and the appraisal is now anticipated to begin in early July 2026. These timings are based on a request from the company to reschedule the initial date set by NICE, in order to facilitate a suitably comprehensive and robust submission</t>
  </si>
  <si>
    <t>In progress. Please note that following on from an update received from the company, the appraisal has been rescheduled to align with the latest regulatory dates. The appraisal is now anticipated to begin during early September 2026 when we will write to you about how you can get involved.</t>
  </si>
  <si>
    <t>In progress. Please note that following on from advice received from the company this appraisal has been rescheduled to align with latest regulatory expectations. Therefore, we now anticipate that the appraisal will begin during mid-January 2027 when we will write to you about how you can get involved.</t>
  </si>
  <si>
    <t>As you will be aware, the Department for Health &amp; Social Care has asked NICE to conduct an appraisal of Datopotamab deruxtecan for previously treated hormone receptor-positive HER2-negative unresectable or metastatic breast cancer [ID6348] Please note that following on from a request received from the company, the timelines for this appraisal have been revised and the appraisal is now anticipated to begin in mid-May 2026. These timings are based on a request from the company to reschedule the initial date set by NICE, in order to facilitate a suitably comprehensive and robust submission.</t>
  </si>
  <si>
    <t>Back pain</t>
  </si>
  <si>
    <t>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t>
  </si>
  <si>
    <t>Hepatitis</t>
  </si>
  <si>
    <t>In progress. We anticipate that the appraisal will begin in early June 2026 when we will write to stakeholders about how to get involved.</t>
  </si>
  <si>
    <t>Neuromyelitis optica spectrum disorder</t>
  </si>
  <si>
    <t>In progress. Please note that following discussions with the company this appraisal has been rescheduled. Therefore, we now anticipate that the appraisal will begin during early July 2026 when we will write to you about how you can get involved. The deadline for submissions is expected in approximately mid-September 2026.</t>
  </si>
  <si>
    <t>Sjogren's syndrome</t>
  </si>
  <si>
    <t>In progress. Please note that following on from a request received from the company, the timelines for this appraisal have been revised and the appraisal is now anticipated to begin in late July 2026. These timings are based on a request from the company to reschedule the initial date set by NICE, in order to facilitate a suitably comprehensive and robust submission.</t>
  </si>
  <si>
    <t>In progress. Please note that following on from advice received from the company this appraisal has been rescheduled to align with latest regulatory expectations. Therefore, we now anticipate that the appraisal will begin during late July 2026 when we will write to you about how you can get involved.</t>
  </si>
  <si>
    <t>Please note that following on from a request received from the company, the timelines for this appraisal have been revised and the appraisal is now anticipated to begin during late August 2026 when we will write to you about how you can get involved.</t>
  </si>
  <si>
    <t>Metabolic services</t>
  </si>
  <si>
    <t>Please note that following on from a request received from the company, the timelines for this appraisal have been revised and the appraisal is now anticipated to begin in early September 2026. These timings are based on a request from the company to reschedule the initial date set by NICE, in order to facilitate a suitably comprehensive and robust submission.</t>
  </si>
  <si>
    <t>In progress. Please note that following on from advice received from the company this appraisal has been scheduled back into the work programme in line with latest regulatory expectations. Therefore, we now anticipate that the appraisal will begin during late September 2026 when we will write to you about how you can get involved.</t>
  </si>
  <si>
    <t>In progress. Please note that following on from advice received from the company this appraisal has been rescheduled to align with latest regulatory expectations. Therefore, we now anticipate that the appraisal will begin during late October 2026 when we will write to you about how you can get involved. The deadline for submissions is expected in approximately mid-January 2027.</t>
  </si>
  <si>
    <t>Achondroplasia</t>
  </si>
  <si>
    <t>In progress. Please note that following on from a request received from the company, the timelines for this appraisal have been revised and the appraisal is now anticipated to begin in mid-November 2026. These timings are based on a request from the company to reschedule the initial date set by NICE, in order to facilitate a suitably comprehensive and robust submission.</t>
  </si>
  <si>
    <t>2028/29</t>
  </si>
  <si>
    <t>In progress. Please note that following on from advice received from the company this appraisal has been rescheduled to align with latest regulatory expectations. Therefore, we now anticipate that the appraisal will begin during early July 2027 when we will write to you about how you can get involved. The deadline for submissions is expected in approximately early September 2027.</t>
  </si>
  <si>
    <t>In progress. Please note that following on from advice received from the company this appraisal has been rescheduled to align with latest regulatory expectations. Therefore, we now anticipate that the appraisal will begin during early October 2027 when we will write to you about how you can get involved.</t>
  </si>
  <si>
    <t>Cemiplimab for adjuvant treatment of high-risk cutaneous squamous cell carcinoma after surgery and radiotherapy [ID6659]</t>
  </si>
  <si>
    <t>Apadamtase alfa for treating congenital thrombotic thrombocytopenic purpura caused by ADAMTS-13 deficiency [ID6192]</t>
  </si>
  <si>
    <t>Thrombotic thrombocytopenic purpura</t>
  </si>
  <si>
    <t>Please note that following on from information received from the company, the timelines for this evaluation have been scheduled and the evaluation is now anticipated to begin in mid-April 2026.</t>
  </si>
  <si>
    <t>Filgotinib for treating axial spondyloarthritis [ID6594]</t>
  </si>
  <si>
    <t>Aficamten for treating symptomatic obstructive hypertrophic cardiomyopathy [ID6575]</t>
  </si>
  <si>
    <t>Retifanlimab with platinum-based chemotherapy for treating inoperable, locally recurrent or metastatic squamous cell anal canal cancer untreated with systemic chemotherapy [ID6482]</t>
  </si>
  <si>
    <t>Spinal cord</t>
  </si>
  <si>
    <t>A capacity impact is not expected because the  administration method is the same as the main comparator</t>
  </si>
  <si>
    <t>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t>
  </si>
  <si>
    <t>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</si>
  <si>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In progress. Please note that following on from advice received from the company this appraisal has been rescheduled to align with latest regulatory expectations. Therefore, we now anticipate that the appraisal will begin during early June 2026 when we will write to you about how you can get involved.</t>
  </si>
  <si>
    <t>Erythropoietic protoporphyria</t>
  </si>
  <si>
    <t>Andrenoleukodystrophy</t>
  </si>
  <si>
    <t>In progress. Please note that following on from advice received from the company, further information regarding the timelines for this appraisal will be available in due course. As this appraisal has been referred NICE will continue to monitor any development and will update interested parties if the situation changes.</t>
  </si>
  <si>
    <t>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as and when the situation changes. </t>
  </si>
  <si>
    <t>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</si>
  <si>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There will be an increase in capacity due to extra administrations.</t>
  </si>
  <si>
    <t>Guidance is still in early development stage. More information will be provided as the development of the guidance progresses.
The estimated eligible population and capacity impact is based on the budget impact test undertaken. This may change as the technology appraisal is developed.</t>
  </si>
  <si>
    <t>Bowel</t>
  </si>
  <si>
    <t>Glioblastoma</t>
  </si>
  <si>
    <t xml:space="preserve">Intra-dermal injection </t>
  </si>
  <si>
    <t xml:space="preserve">NICE is continuing to liaise with Northwest Biotherapeutics. The company reports that it is still fully occupied and engaged in the Marketing Authorisation Application (MAA) process with the MHRA. </t>
  </si>
  <si>
    <t>Familial intrahepatic cholestasis</t>
  </si>
  <si>
    <t>This appraisal has been developed as part of NICE's proportionate approach to technology appraisals. It is a pilot for the ‘Pathways’ approach. Further documents are published under cabozantinib with nivolumab for untreated advanced renal cell carcinoma [ID6184].</t>
  </si>
  <si>
    <t>Blood cancer</t>
  </si>
  <si>
    <t>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The deadline for submissions is expected in approximately mid-March 2025.</t>
  </si>
  <si>
    <t>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t>
  </si>
  <si>
    <t>Suspended</t>
  </si>
  <si>
    <t>Suspended. Following the decision by the NICE Prioritisation Board to route the appraisal through the Single Technology Appraisal (STA) process, BioMarin has advised that they are no longer pursuing a Marketing Authorisation Application from the Medicines and Healthcare products Regulatory Agency for this indication at this time. NICE cannot produce recommendations for treatments without a marketing authorisation. Therefore, NICE has decided to suspend this appraisal from its current work programme. Prioritisation Board agreed that criteria 1,3 and 4 of the highly specialised technology framework were not met (see NICE-wide topic prioritisation: the manual) and that therefore the treatment should be routed to the technology appraisals programme. As this appraisal has been referred NICE will continue to monitor any development and will update interested parties if the situation changes.</t>
  </si>
  <si>
    <t>Suspended. For information, the company have advised that they are currently not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</si>
  <si>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</si>
  <si>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Myelodysplastic syndrome</t>
  </si>
  <si>
    <t xml:space="preserve">Suspended. For information, the company have announced that the Phase 3 VERONA trial evaluating venetoclax in combination with azacitidine for the treatment of newly diagnosed higher-risk myelodysplastic syndrome (HR-MDS) has not met the primary endpoint and as such, they will no longer be pursuing a Marketing Authorisation variation in this indication in the UK at this time.    Therefore, NICE has decided to suspend this appraisal from its current work programme. As this appraisal has been referred NICE will continue to monitor any development and will update interested parties as and when the situation changes. </t>
  </si>
  <si>
    <t>Suspended. NICE is unable to make a recommendation about the use in the NHS of vepdegestrant for treating hormone receptor-positive HER2-negative metastatic breast cancer after endocrine treatment. This is because Pfizer has confirmed that it does not intend to make an evidence submission for the appraisal at this time, as they are still evaluating their plans for the technology in this indication in the UK.</t>
  </si>
  <si>
    <t>Suspended. The company have not provided any information regarding their Marketing Authorisation Application from the Medicines and Healthcare products Regulatory Agency (MHRA) for this indication at this time. Therefore, NICE has decided to suspend this appraisal from its current work programme.</t>
  </si>
  <si>
    <t>Suspended. 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t>
  </si>
  <si>
    <t>Research recommendations only</t>
  </si>
  <si>
    <t>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t>
  </si>
  <si>
    <t>Suspended. Please note that this evaluation has been combined with ID5121. The evaluation will continue under ID5121, and ID6309 will be suspended.</t>
  </si>
  <si>
    <t>Suspended. For information, NICE has decided to suspend this appraisal from its current work programme until further notice from the company. As this appraisal has been referred NICE will continue to monitor any development and will update interested parties as and when the situation changes</t>
  </si>
  <si>
    <t>Primary care &amp; Community services</t>
  </si>
  <si>
    <t>As you will be aware, the Department for Health &amp; Social Care has asked NICE to carry out a Single Technology Appraisal of Pegcetacoplan for treating geographic atrophy [ID4041] For information, the company have advised that they did not receive Marketing Authorisation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t>
  </si>
  <si>
    <t>Suspended. The company have advised that they are no longer pursuing a Marketing Authorisation Application from the Medicines and Healthcare products Regulatory Agency (MHRA) for this indication at this time. Therefore, NICE has decided to suspend this appraisal from its work program. As this appraisal has been referred to NICE we will continue to monitor any development and will update interested parties if the situation changes.</t>
  </si>
  <si>
    <t xml:space="preserve">Mesothelioma </t>
  </si>
  <si>
    <t>Suspended. For information, the company have advised that they are no longer intending to provide an evidence submission for this appraisal at this time. Therefore, NICE has decided to suspend this appraisal from its current work programme. As this appraisal has been referred NICE will continue to monitor any development and will update interested parties if the situation changes.</t>
  </si>
  <si>
    <t>Suspended. Following an update from the company (Novo Nordisk), NICE have suspended this appraisal from its current work programme until further notice. NICE will continue to monitor the situation and will provide an update when further information becomes available.</t>
  </si>
  <si>
    <t>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t>
  </si>
  <si>
    <t>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t>
  </si>
  <si>
    <t>Intracameral</t>
  </si>
  <si>
    <t>Suspended. In December 2023, the European Medicines Agency’s Committee for Medicinal Products for Human Use (CHMP) confirmed its recommendation to not renew the conditional marketing authorisation for belantamab mafodotin monotherapy (for 5L+ triple class refractory multiple myeloma). GSK has held discussions with the Medicines and Healthcare products Regulatory Agency (MHRA) on the annual renewal of the GB conditional marketing authorisation and have accepted the MHRA’s decision to revoke the conditional marketing authorisation for belantamab mafodotin monotherapy. NICE will therefore be suspending the technology appraisal and will not reissue final draft guidance. The appeal process also therefore concludes and the appeal hearing that related to the withdrawn final draft guidance will not be rescheduled.</t>
  </si>
  <si>
    <t>The company has informed NICE that it will not provide an evidence submission for this appraisal. Therefore, we are suspending the appraisal while we consider the next steps.</t>
  </si>
  <si>
    <t>Suspended. For information, since interpretation of data from the EMPACT-MI trial is ongoing, the company have advised that they are no longer pursuing a Marketing Authorisation Application from the Medicines and Healthcare products Regulatory Agency (MHRA) for this indication at this time. Further updates will be communicated when available. Therefore, NICE has decided to suspend this appraisal from its current work programme. As this appraisal has been referred NICE will continue to monitor any development and will update interested parties if the situation changes.</t>
  </si>
  <si>
    <t>Suspended. Following on from advice received from the company, NICE has decided to suspend this appraisal from its work programme whilst the company confirm their submission plans. As this appraisal has been referred NICE will continue to monitor any development and will update interested parties if the situation changes.</t>
  </si>
  <si>
    <t>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t>
  </si>
  <si>
    <t>Suspended. The company has informed NICE that it will not provide an evidence submission for this appraisal. Therefore, we are suspending the appraisal while we consider the next steps.</t>
  </si>
  <si>
    <t>Suspended. The company has informed NICE that it will not provide an evidence submission for this appraisal. Therefore, we are suspending the appraisal while we consider the next steps</t>
  </si>
  <si>
    <t>Suspended. The company who makes daprodustat have informed NICE that they will not pursue a license for daprodustat from the UK MHRA. This appraisal will therefore be suspended.</t>
  </si>
  <si>
    <t>Allergy</t>
  </si>
  <si>
    <t>Suspended. Please note the company will not provide an evidence submission for this appraisal at this time. Therefore, we are suspending the appraisal while we consider the next steps.</t>
  </si>
  <si>
    <t>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</si>
  <si>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t>
  </si>
  <si>
    <t>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t>
  </si>
  <si>
    <t>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t>
  </si>
  <si>
    <t>Suspended. The Department for Health and Social Care has asked NICE to carry out a Single Technology Appraisal of pembrolizumab with olaparib for treating hormone-relapsed metastatic prostate cancer after abiraterone or enzalutamide and chemotherapy [ID3814]. We have recently invited stakeholders to respond to a written consultation on the draft scope for this evaluation. The company that market pembrolizumab have advised that they are no longer pursuing a Marketing Authorisation Application from the Medicines and Healthcare products Regulatory Agency (MHRA) for this indication at this time. Therefore, NICE has decided to suspend this evaluation from its current work programme, this means the consultation on the draft scope will now close. Please accept our apologies for any inconvenience. As this evaluation has been referred to NICE we will continue to monitor any development and will update interested parties if the situation changes.</t>
  </si>
  <si>
    <t>Suspended. For information, the company have announced that the phase III clinical trial did not meet its primary endpoint of prolonging event-free survival compared to chemotherapy and radiotherapy,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wording regarding the status of this appraisal.</t>
  </si>
  <si>
    <t>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t>
  </si>
  <si>
    <t>Chronic immune thrombocytopenia</t>
  </si>
  <si>
    <t>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</si>
  <si>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Suspended. For information, the company have advised that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</si>
  <si>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The company that markets niraparib has informed NICE that it will not provide an evidence submission for the evaluation. In light of this information NICE will suspend this evaluation from its current work programme and the consultation on the draft scope will close early. Please accept our apologies for any inconvenience. As this evaluation has been referred to NICE we will continue to monitor any development and will update interested parties if the situation changes.</t>
  </si>
  <si>
    <t>Suspended. The company has informed NICE that it will not provide an evidence submission for the evaluation. In light of this information NICE will suspend this evaluation from its current work programme. As this evaluation has been referred to NICE we will continue to monitor any development and will update interested parties if the situation changes.</t>
  </si>
  <si>
    <t>Suspended. Following on from advice received from the company, NICE has decided to suspend this appraisal from its work programme whilst the company confirm their regulatory filing plans</t>
  </si>
  <si>
    <t>Suspended. Following on from advice received from the company, NICE has decided to suspend this appraisal whilst the company confirm their regulatory filing plans in the UK. As this appraisal has been deferred NICE will continue to monitor any development and will update interested parties if the situation changes.</t>
  </si>
  <si>
    <t>Mental Health</t>
  </si>
  <si>
    <t>Suspended. For information the company have advised that they will no longer be making a submission, or making this gene therapy available in the UK. Therefore, in collaboration with the company, NICE has suspended this appraisal from its current work programme. As this appraisal has been referred NICE will continue to monitor any development and will update interested parties if the situation changes.</t>
  </si>
  <si>
    <t>Suspended. For information, the company have announced that fordadistrogene movaparvovec for treating Duchenne muscular dystrophy did not meet efficacy thresholds in the primary analysis of the Phase 3 trial (CIFFREO)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</si>
  <si>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Suspended.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</si>
  <si>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Suspended. As you will be aware, the Department for Health &amp; Social Care has asked NICE to carry out a Single Technology Appraisal of Burosumab for treating FGF23-related hypophosphataemia in tumour-induced osteomalacia ID3924]. For information, the company has advised that they are not in a position to apply for a Marketing Authorisation from the Medicines and Healthcare products Regulatory Agency (MHRA) for this indication at this time. Therefore, NICE has decided to suspend this appraisal from its current work programme until further notice from the company. As this appraisal has been referred NICE will continue to monitor any development and will update interested parties as and when the situation changes.</t>
  </si>
  <si>
    <t>Suspended. For information, the company have announced that the Brightline-1 trial investigating Brigimadlin in dedifferentiated liposarcoma did not meet its primary endpoint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</si>
  <si>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Nasal polyps</t>
  </si>
  <si>
    <t>Suspended. As you will be aware, the Department for Health &amp; Social Care has asked NICE to carry out a Single Technology Appraisal of Benralizumab with mometasone furoate for treating severe nasal polyps.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</si>
  <si>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Suspended. For information, the company have announced that the IMpassion132 Phase III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</si>
  <si>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</si>
  <si>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Suspended. Please note that following on from advice received from the company this evaluation remains suspended. NICE will continue to monitor any developments and will update stakeholders if the situation changes.</t>
  </si>
  <si>
    <t>For information, the company have announced that the trial did not meet its primary endpoints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</si>
  <si>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t>
  </si>
  <si>
    <t>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If in the future you wish to re-engage with NICE, we would be happy to work with you to re-instate this topic into the work programme.</t>
  </si>
  <si>
    <t>Suspended. For information, the company have announced that RELA-098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</si>
  <si>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Suspended. For information, the company have announced that the CM73L trial did not meet its primary endpoint and therefore they will no longer be pursuing a Marketing Authorisation Application in this indication. Therefore, NICE has decided to suspend this appraisal from its current work programme. As this appraisal has been referred NICE will continue to monitor any development and will update interested parties as and when the situation changes.</t>
  </si>
  <si>
    <t>Suspended. For information, the company have announced that the topline overall survival data from the confirmatory phase 3HERTHENA-Lung02 trial (NCT05338970) did not reach statistical significance for Patritumab deruxtecan for treating EGFR mutation-positive advanced non-small-cell lung cancer after 1 or 2 tyrosine kinase inhibitor treatment and therefore they will no longer be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</si>
  <si>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Suspended. For information the company have advised that they will no longer proceed with this indication in the UK in the near future and will not therefore be making a submission. Therefore, in collaboration with the company, NICE has suspended this appraisal from its current work programme. As this appraisal has been referred NICE will continue to monitor any development and will update interested parties if the situation changes.</t>
  </si>
  <si>
    <t>Suspended. For information, the company have advised that they are not pursuing a Marketing Authorisation Application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t>
  </si>
  <si>
    <t>Arrhythmia</t>
  </si>
  <si>
    <t>Nasal spray</t>
  </si>
  <si>
    <t>Suspended. The company has informed NICE that it will not provide an evidence submission for this appraisal at this time due to ineligibility for the small company fees. Therefore, we are suspending the appraisal while we consider the next steps.</t>
  </si>
  <si>
    <t>Suspended.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</si>
  <si>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Provisional draft guidance consultation date</t>
  </si>
  <si>
    <t>Specialty area</t>
  </si>
  <si>
    <t>Potential resource impact areas (costs or savings)</t>
  </si>
  <si>
    <t xml:space="preserve">Resource category - cost at  national level
</t>
  </si>
  <si>
    <t>Capacity area impacted (if any)</t>
  </si>
  <si>
    <t>Twin and triplet pregnancy (NG137) [GID-NG10383]</t>
  </si>
  <si>
    <t>Clinical Guideline - update (new clinical practice evidence)</t>
  </si>
  <si>
    <t>For maternity units which do not routinely scan twin and triplet pregnancies between 16 and 20 weeks at present, we expect this update to result in a resource impact for each multiple pregnancy under their care. Depending on local circumstances, this guidance may also require additional training of sonographers so that enough staff members are able to measure cervical length.
 Treatment given as a result of scans should reduce preterm births and the associated neonatal morbidity. Preventing preterm births will lead to cost savings, some of which will be delivered over a long timeframe. This is because being born prematurely can result in lifelong adverse health implications, such as cerebral palsy.</t>
  </si>
  <si>
    <t>Anaphylaxis [QS119]</t>
  </si>
  <si>
    <t>Quality Standard - update (new clinical practice evidence)</t>
  </si>
  <si>
    <t>Support for commissioners provided by adding audience descriptors to the quality standard. No additional resource impact is expected on top of the impact associated with implementing the underpinning guideline.
This quality standard was updated, and the placeholder statement (statement 4) prioritised in 2016 was updated after the publication of guidance to support it. Quality statements 1 and 2 were swapped over and quality statement 1 was updated to ensure measurability and provide further detail in the definitions on training people with anaphylaxis on when and how to use an adrenalin auto-injector.</t>
  </si>
  <si>
    <t>Diabetic retinopathy; management and monitoring [NG242]</t>
  </si>
  <si>
    <t>Endocrinology and Diabetes</t>
  </si>
  <si>
    <t>Clinical Guideline - new</t>
  </si>
  <si>
    <t>Most of the recommendations in the draft updated guideline reinforce best practice and should not need any additional resources to implement. However, some may represent a change to current local practice. The size of the resource impact will need to be determined at a local level and will depend on future uptake of the recommendations. Clinical experts suggest there may be an increase in the use of fenofibrates in people with non-proliferative diabetic retinopathy which may slow or reduce the risk of progression, thereby reducing the time and costs associated with additional treatment.
There may be an increase in the use of macular laser in people with centre-involving diabetic macular oedema and good vision, this may reduce the number of people who progress to having visual impairment, thereby reducing the number of anti-VEGF injections.
There may also be an increase in anti-VEGF treatment for people with a central retinal thickness of less than 400 micrometres.</t>
  </si>
  <si>
    <t>Adrenal insufficiency: identification and management [GID-NG10237] (NG243)</t>
  </si>
  <si>
    <t>Most of the recommendations in the guideline reinforce best practice and should not need any additional resources to implement. However, some of the guideline areas and recommendations may represent a change to current local practice.                                                                                                                                                                                                                                                                                                                                                                                  Recommendation 1.2.8 specifies that the serum cortisol tests should be conducted between 8 and 9 am, as this gives more accurate results. This may lead to a reduction in repeat tests and changes to the number of referrals to endocrinology.  
Recommendations 1.3.7 -1.3.11 state 2 or 3 emergency management kits should be given to those with primary and secondary adrenal insufficiency alongside training on how to use them.  There will be resource implications for providers who do not currently comply with this recommendation.</t>
  </si>
  <si>
    <t>Acute kidney injury: prevention, detection and management (NG148)</t>
  </si>
  <si>
    <t>The recommendations in this update are likely to reduce the volume of eGFR testing, with a set of screening questions removing the need for an eGFR test in people who have a low risk of kidney disease. The timeframe for which an existing eGFR test can be relied upon has also been expanded from 3 to 6 months. We do not expect the resource impact of these changes to be substantial but there may be a benefit to the resources required to take, analyse and review these tests.</t>
  </si>
  <si>
    <t>Menopause: diagnosis and management (GID-NG10241) [NG23]</t>
  </si>
  <si>
    <t>The committee highlighted that both the updated and new recommendations do not represent a major change to current practice. However, consultation comments suggested that the level of hormone replacement therapy (HRT) prescriptions varies across the country, particularly where there are areas of deprivation. Therefore, there may be an increase in the number of people seeking healthcare support including HRT medication and cognitive behavioural therapy (CBT), which may result in an:
- increase in GP appointments
- increase in specialist secondary care appointments
- increase in diagnostics, including ultrasound and endometrial biopsies
- increase in CBT treatment options
- staff training for menopause specific CBT
- additional education and training for healthcare professionals with expertise in menopause.
NICE has developed a resource impact assessment template which supports this summary report. The template allows users to estimate whole service resource implications covering both financial and capacity impacts.</t>
  </si>
  <si>
    <t>Endometriosis: diagnosis and management [NG73]</t>
  </si>
  <si>
    <t xml:space="preserve">Diagnosing endometriosis update:
The updated guideline recommends that GPs should offer transvaginal ultrasound examination to all people with suspected endometriosis, this may result in a need for additional training of sonographers to increase their competency to detect features associated with endometriosis.
The guideline also recommends to consider using pelvic MRI or specialist transvaginal ultrasound to diagnose deep endometriosis and assess its extent. This change may increase the use of specialist transvaginal ultrasound as an alternative to MRI to diagnose deep endometriosis.  
Updated recommendations 1.5.5 and 1.5.7 are likely to exacerbate current capacity issues experienced in endometriosis clinics. 
Surgical management if fertility is a priority:
The updated guideline recommendation 1.11.2 now includes an option to offer laparoscopic drainage and ablation as an alternative to laparoscopic ovarian cystectomy.
This additional treatment option is not expected to cause a significant resource impact because both options are keyhole surgeries which merely utilise differing techniques. Procedure costs are similar. </t>
  </si>
  <si>
    <t xml:space="preserve">ICB   </t>
  </si>
  <si>
    <t>Asthma pathway (BTS, NICE, SIGN) (NG244)</t>
  </si>
  <si>
    <t>This asthma pathway links to recommendations and resources from the British Thoracic Society, National Institute for Health and Care Excellence and Scottish Intercollegiate Guidelines Network on diagnosing, monitoring and managing asthma in adults, young people and children.</t>
  </si>
  <si>
    <t>This asthma pathway contains:
BTS/NICE/SIGN collaborative guideline
BTS/SIGN guidance
NICE technology appraisal guidance
Scottish Medicines Consortium guidance
NICE products on asthma.
BTS and SIGN have retained the recommendations on non-pharmacological management, managing acute attacks and managing difficult asthma.
A local resource impact template and summary report has been produced. Please see Asthma: diagnosis, monitoring and chronic asthma management (BTS, NICE, SIGN), NG245.</t>
  </si>
  <si>
    <t>Asthma: diagnosis, monitoring and chronic asthma management (BTS, NICE, SIGN) NG245</t>
  </si>
  <si>
    <t>Clinical Guideline - update (new pharmaceutical and clinical practice evidence)</t>
  </si>
  <si>
    <t>Areas where there may be a resource impact include:
- diagnosis: sequencing of objective tests
- regular FeNO monitoring, which may result in fewer exacerbations
- equipment purchase, maintenance and training costs.
Capacity benefits include reduced use of PEF tests outside recommended criteria; hospital admissions avoided from better monitoring, A&amp;E attendances and admissions avoided from using MART approach for people who have uncontrolled asthma.</t>
  </si>
  <si>
    <t>Primary care, Community health care and Secondary care - acute</t>
  </si>
  <si>
    <t>Meningitis (bacterial) and meningococcal disease update [QS19]</t>
  </si>
  <si>
    <t>Infectious Diseases</t>
  </si>
  <si>
    <t>Support for commissioners will be provided by adding audience descriptors to the quality standard. No additional resource impact is expected on top of the impact associated with implementing the underpinning guideline.</t>
  </si>
  <si>
    <t>Urinary Tract Infection (recurrent): antimicrobial prescribing [NG112]</t>
  </si>
  <si>
    <t>The updated recommendations were not considered a major change to current practice. However, the new recommendations to consider using methenamine hippurate as an alternative to daily antibiotic prophylaxis may have resource implications. Methenamine hippurate is already being used variably in the NHS outside of NICE recommendations. Its use may increase as a result of the recommendation and therefore increase prescribing costs. There is potential for savings in treating antimicrobial resistance. There may also be savings in treating adverse events such as diarrhoea and nausea as a consequence of daily antibiotic prophylaxis. The potential savings would contribute to offsetting any increase in costs. The potential savings would contribute to offsetting any increase in costs.                                                                                                                                                                                         NICE has developed a resource impact assessment template and summary report. The template allows users to estimate the potential resource impact associated with the use of methenamine hippurate.</t>
  </si>
  <si>
    <t>Overweight and obesity management (update) [GID-NG10182] NG246</t>
  </si>
  <si>
    <t>Bariatric surgery / weight management services</t>
  </si>
  <si>
    <t>Low and very low-calorie diets are currently offered to people with a diagnosis of type 2 diabetes within the last 6 years under the diabetes path to remission programme. The recommendations in the guidance make this available to more people and users are encouraged to assess locally the likely uptake of these interventions</t>
  </si>
  <si>
    <t>Above £15m</t>
  </si>
  <si>
    <t>Maternal and child nutrition: nutrition and weight management in pregnancy, and nutrition in children up to 5 years [GID-NG10191] NG247</t>
  </si>
  <si>
    <t>Public Health Medicine</t>
  </si>
  <si>
    <t>Overall the increase in information to pregnant women and to parents of young children is expected to increase the length of interactions with healthcare professionals. 
If prescribing for folic acid in early pregnancy and prescribing for vitamin D in early childhood increases, this may cause an increase in resource use for the NHS, although this is not expected to be significant. 
Sessions for continuing breastfeeding and introducing solid foods for parents may have a small increase in costs and capacity requirements, this will depend on local delivery models.</t>
  </si>
  <si>
    <t>Gambling-related harms: identification, assessment and management [GID-NG10210] (NG248)</t>
  </si>
  <si>
    <t>Due to a lack of robust data on current practice and the variation across organisations and different provider services, the size of the resource impact should be determined at a local level. A local resource impact template and summary report has been produced to assist with assessing the resource impact.</t>
  </si>
  <si>
    <t>NHS mental health services, specialist gambling treatment clinics and voluntary sector</t>
  </si>
  <si>
    <t>Tobacco: preventing uptake, promoting quitting and treating dependence [GID-NG10427] NG209</t>
  </si>
  <si>
    <t>Smoking cessation</t>
  </si>
  <si>
    <t>Clinical Guideline - update (new pharmaceutical evidence)</t>
  </si>
  <si>
    <t xml:space="preserve">The overall incremental cost for this guideline is low. The majority of people (86%) who set a quit date are supported with pharmacotherapy. Most of these people choose nicotine replacement therapy (NRT), with around 14% choosing a licensed oral medication either alongside NRT or alone.
A resource impact template is available for users to model the costs of prescribing cytisinicline, varenicline and bupropion for their local population who set a quit date and choose to be supported with a licensed oral medication.
</t>
  </si>
  <si>
    <t>ICB and LAs</t>
  </si>
  <si>
    <t>Primary care, community providers, local authorities, stop smoking services and NHS Trusts</t>
  </si>
  <si>
    <t>Ovarian cancer QS update [GID-QS10182] (QS18)</t>
  </si>
  <si>
    <t>Support for commissioners will be provided by adding audience descriptors to the quality standard. No additional resource impact is expected on top of the impact associated with implementing the underpinning guideline.
This quality standard was updated and replaced the previous version published in 2012.</t>
  </si>
  <si>
    <t>Early and locally advanced breast cancer: diagnosis and management NG101</t>
  </si>
  <si>
    <t>The cost of implementing the recommendations for neoadjuvant chemotherapy and OFS/TFS is expected to be low as the recommendations are in line with existing practice.
The guideline updates and adds new recommendations on reducing arm and shoulder mobility problems following breast cancer surgery, and on the use of external beam radiotherapy after breast-conserving surgery or mastectomy. 
The guideline may require additional resources and result in additional costs because of recommendations leading to an increase in supervised exercise for people who have had breast surgery.
The guideline may also release resources and reduce costs because of the recommendation to offer 26 Gy in 5 fractions over 1 week for people with invasive breast cancer having partial-breast, whole-breast or chest-wall radiotherapy, without regional lymph node irradiation, after breast-conserving surgery or mastectomy.
The cost of implementing the recommendations around lymphoedema prevention and management is expected to be low because compression garments are relatively inexpensive and already widely used, and kinesiology tape is recommended only when compression garments are unsuitable.</t>
  </si>
  <si>
    <t>Falls: assessment and prevention in older people and in people 50 and over at higher risk [GID-NG10228] NG249</t>
  </si>
  <si>
    <t>Geriatric Medicine</t>
  </si>
  <si>
    <t>The recommendations to offer a home hazard assessment and intervention using a validated tool and to consider having these carried out by an occupational therapist may have capacity and financial implications in areas where home hazard assessments are not routinely carried out by occupational therapists and local practice changes. 
Recommendations are now expanded to also include people aged 50 to 64 in primary and residential care settings. This is assumed to be a small number of people, however this will need to be assessed at a local level.</t>
  </si>
  <si>
    <t>Abortion Care Update [GID-NG10433] NG140</t>
  </si>
  <si>
    <t xml:space="preserve">The guidance advises that the World Health Organization recommendations on treating rhesus D negative people with anti D prophylaxis should be followed. This states that treatment should be given to those who are at 12 weeks or greater gestation. 
The current NICE guidance is to offer anti-D prophylaxis to those who are rhesus D negative who have an abortion after 10 weeks’ gestation and to consider anti-D prophylaxis for those who have a surgical abortion up to and including 10 weeks’ gestation. 
</t>
  </si>
  <si>
    <t>Cost saving</t>
  </si>
  <si>
    <t>Overweight and obesity management [GID-QS10183] QS212</t>
  </si>
  <si>
    <t>Support for commissioners will be provided by adding audience descriptors to the quality standard. No additional resource impact is expected on top of the impact associated with implementing the underpinning guideline.
This guidance will fully update the following:
Obesity: clinical assessment and management (QS127)
Obesity in children and young people: prevention and lifestyle weight management programmes (QS94)
Obesity in adults: prevention and lifestyle weight management programmes (QS111)</t>
  </si>
  <si>
    <t>Pneumonia: diagnosis and management  (GID-NG10357) NG250</t>
  </si>
  <si>
    <t xml:space="preserve">The updated recommendations are not a major shift from current practice and the resource impact is unlikely to be significant. However, where the guideline constitutes a change to current practice, below are the recommendations with potential resource impacts. . 
• Recommendations on shared decision making may reduce hospital admissions and length of hospital stay.
•Recommendation to recognise that lung ultrasound can be used in the diagnosis of pneumonia in hospital may increase demand for ultrasound. Additional training and accreditation in the use of lung ultrasound may be required.
•Recommendations to consider blood cultures, sputum cultures, pneumococcal urinary tests, and legionella urinary antigen tests for adults with moderate- or high-severity community acquired pneumonia may reduce volume of blood cultures and sputum tests taken.
•Recommendation to offer a 3 day course of antibiotics for babies and children aged 3 months (corrected gestational age) to 11 years with non-severe community-acquired pneumonia without complications or underlying disease will reduce the duration of antibiotic use from 5 days to 3 days and helps achieve antimicrobial stewardship aims.                                                                                                                                                                                 •Recommendation to use of corticosteroid treatment in hospital may increase drug costs. Eligible population is estimated to be small.
•Recommendation to consider a trial of high flow nasal oxygen for people with respiratory failure in whom standard oxygen is insufficient to meet target levels may require more staff time compared to standard oxygen therapy.
•Recommendation on follow-up chest x-rays may reduce and prevent unnecessary investigations. </t>
  </si>
  <si>
    <t>Pneumonia: diagnosis and management (QS update) QS110</t>
  </si>
  <si>
    <t>Support for commissioners provided by adding audience descriptors to the quality standard. No additional resource impact is expected on top of the impact associated with implementing the underpinning guideline.</t>
  </si>
  <si>
    <t>Chronic heart failure in adults: diagnosis and management [GID-NG1045] NG106</t>
  </si>
  <si>
    <t xml:space="preserve">The following new recommendations represent a change to current practice:
• Recommendations on treatments of people with newly diagnosed and pre-existing HFrEF. The recommendations expand the population eligible for sodium-glucose transport protein 2 (SGLT2) inhibitors, and angiotensin receptor-neprilysin inhibitors (ARNIs) and therefore drug costs. Treatments could help reduce hospitalisations, A&amp;E attendances, mortality, with potential increase in adverse events therefore impacts would be in both secondary and primary care.
• Recommendation to consider intravenous iron therapy for people with HFrEF. It may increase drug costs, but the costs could be partly or wholly offset by benefits such as a reduced hospitalisation.
• Recommendation to consider angiotensin-converting enzyme (ACE) inhibitor, a beta-blocker, a mineralocorticoid receptor antagonist (MRA) for people with newly diagnosed and pre-existing HFmrEF. It may increase use of these drugs and the associated costs.
• Recommendation to consider an MRA and an SGLT2 inhibitor for treating HFpEF. It may increase treatments with MRAs as standard care rather than an add on if required. SGLT2 inhibitors are already recommended for this group of people so no significant change expected. </t>
  </si>
  <si>
    <t>Rehabilitation for chronic neurological disorders including acquired brain injury [GID-NG10181] NG252</t>
  </si>
  <si>
    <t xml:space="preserve">The following recommendations may incur additional costs but are expected to be offset by the level of healthcare resources required:
• Recommendation 1.11.6 consider assigning a complex cases manager if the person has severe, complex and long-term rehabilitation needs.
• Recommendation 1.7.1 making a referral for holistic rehabilitation needs assessment.
• Recommendations 1.8.2 to 1.8.21  initiating holistic rehabilitation needs assessment.
It is understood that single points of contact (other than complex case managers) are likely to be performed by people in existing roles. </t>
  </si>
  <si>
    <t>Intrapartum Care - Water birth: second stage of labour [GID-NG10442] NG235</t>
  </si>
  <si>
    <t>The guideline recommends considering water birth for women and pregnant people with low-risk, singleton pregnancies. Amendments to some existing recommendations covering the second stage of labour are also made to clarify those which do not apply to water births.
Most maternity units already have birthing pools available. The new recommendation may result in a small increase in demand for more birthing pools, particularly in obstetric units. However, the committee anticipate this will only have a limited resource impact, especially if this is offset to some extent by a potential reduction in harms and neonatal admissions.
A previous update removes carbetocin as an option for treating women who experience a postpartum haemorrhage and require a post second-line treatment. This may result in an additional cost, but should be determined locally. The impact of the recommendations will depend on the number of women who experience a postpartum haemorrhage and need additional, post second-line treatment and are currently treated with carbetocin.  
There has been the introduction of some further recommendations to emphasise awareness of fluid intake and maternal hyponatraemia. Areas where there may be a resource impact include:                                                                                                                                                                                      
- fluid balance monitoring in the situations outlined in recommendation 1.8.27 and
- what to do in cases of a positive fluid balance of 1,500 ml or more as per recommendation 1.8.28.</t>
  </si>
  <si>
    <t>Suspected sepsis in people aged 16 or over: recognition, assessment and early management [GID-NG10412] NG253</t>
  </si>
  <si>
    <t>This update is not expected to lead to a significant resource impact. In 2024, the guideline updated recommendations for NEWS2 use for risk stratification and administration of antibiotics for people with suspected sepsis. The 2025 version of the guideline updates recommendations for indicators of organ hypoperfusion, intravenous fluid therapy, vasopressors, and risk factors for sepsis.</t>
  </si>
  <si>
    <t>Suspected sepsis in under 16s: recognition, diagnosis and early management (NG254)</t>
  </si>
  <si>
    <t>NG51 has split into three guidelines NG253, NG254 &amp; NG255 of which NG254 &amp; NG255 have no updated recommendations</t>
  </si>
  <si>
    <t>Suspected sepsis in pregnant or recently pregnant people: recognition, diagnosis and early management (NG255)</t>
  </si>
  <si>
    <t>Suspected sepsis in over 16s (QS213)</t>
  </si>
  <si>
    <t>Support for commissioners provided by adding audience descriptors to the quality standard. No additional resource impact is expected on top of the impact associated with implementing the underpinning guideline.
This quality standard is one of 3 quality standards that, together, update and replace the previous quality standard on sepsis (published September 2017). The statements in the different quality standards cover similar areas and the measures and supporting information make any exclusions clear.</t>
  </si>
  <si>
    <t>Type 2 diabetes in adults: management (medicines update) [GID-NG10336]</t>
  </si>
  <si>
    <t>Blood transfusion - Tranexamic acid (update) [GID-NG10441]</t>
  </si>
  <si>
    <t>Kidney Cancer [GID-NG10398]</t>
  </si>
  <si>
    <t>Fertility problems: assessment and treatment - update 1 and 2 [GID-NG10263]</t>
  </si>
  <si>
    <t>The draft guideline has been published on the NICE website for public consultation, this covers diagnosing and treating health-related fertility problems. It aims to reduce variation in practice and improve the way fertility problems are investigated and managed.
This guideline will update and replace the following: Fertility problems: assessment and treatment (CG156)</t>
  </si>
  <si>
    <t>Kidney Cancer Quality Standard [GID-QS10186]</t>
  </si>
  <si>
    <t>Quality Standard (new)</t>
  </si>
  <si>
    <t>05/01/26-02/02/26</t>
  </si>
  <si>
    <t>Suspected Cancer: recognition and referral (update) [GID-NG10443]</t>
  </si>
  <si>
    <t>04/02/26-17/02/26</t>
  </si>
  <si>
    <t>Ectopic pregnancy and miscarriage: diagnosis and initial management (update) [NG10444]</t>
  </si>
  <si>
    <t>19/02/26-04/03/26</t>
  </si>
  <si>
    <t>Neonatal infection: antibiotics for prevention and treatment - update [GID-NG10456]</t>
  </si>
  <si>
    <t>Paediatrics</t>
  </si>
  <si>
    <t>Guideline is still in early development stage. More information will be provided as the development of the guideline progresses.</t>
  </si>
  <si>
    <t>09/01/26-06/02/26</t>
  </si>
  <si>
    <t>Perioperative care in adults [GID-QS10094]</t>
  </si>
  <si>
    <t>Surgery</t>
  </si>
  <si>
    <t xml:space="preserve">13/01/2026-23/02/26 </t>
  </si>
  <si>
    <t>Osteoporosis: risk assessment, treatment, and fragility fracture prevention (update) [GID-NG10216] Part 1</t>
  </si>
  <si>
    <t>Suspected sepsis: recognition, diagnosis and early management - procalcitonin testing [GID-NG10467]</t>
  </si>
  <si>
    <t>Osteoporosis: risk assessment, treatment, and fragility fracture prevention (update) [GID-NG10216] Part 2</t>
  </si>
  <si>
    <t>28/05/26-08/07/26</t>
  </si>
  <si>
    <t>Polycystic ovary syndrome: assessment and management [GID-NG10436]</t>
  </si>
  <si>
    <t>Metabolic Dysfunction-Associated Steatotic Liver Disease (MASLD) [GID-NG10434]</t>
  </si>
  <si>
    <t>Guideline is still in early development stage. More information will be provided as the development of the guideline progresses.
This guideline will partially update the following:
Non-alcoholic fatty liver disease (NAFLD): assessment and management (NG49)</t>
  </si>
  <si>
    <t>05/08/26-16/09/26</t>
  </si>
  <si>
    <t>Aggressive behaviour in people receiving NHS or social care: prevention and management [GID-NG10432]</t>
  </si>
  <si>
    <t>Primary care, Community health care, Secondary care - acute, Secondary care - mental health trusts and Social Care</t>
  </si>
  <si>
    <t>Rare diseases [GID-QS10197]</t>
  </si>
  <si>
    <t>Head injury (QS74) update</t>
  </si>
  <si>
    <t>Advanced breast cancer: diagnosis and management (Partial update) [GID-NG10430]</t>
  </si>
  <si>
    <t>Guideline is still in early development stage. More information will be provided as the development of the guideline progresses.
This guideline will partially update the following: Advanced breast cancer: diagnosis and treatment (CG81).</t>
  </si>
  <si>
    <t>Alcohol Use Disorders (update) [GID-NG10445]</t>
  </si>
  <si>
    <t>11/11/26-22/12/26</t>
  </si>
  <si>
    <t>Familial Breast Cancer: initial assessment and genetic testing (update)</t>
  </si>
  <si>
    <t>Trauma and Orthopaedics</t>
  </si>
  <si>
    <t>Guideline is still in early development stage. More information will be provided as the development of the guideline progresses.
This guideline will partially update the following: 
Familial breast cancer: classification, care and managing breast cancer and related risks in people with a family history of breast cancer (CG164)</t>
  </si>
  <si>
    <t>Suspected sepsis in pregnancy: recognition, diagnosis and early management [GID-NG10468]</t>
  </si>
  <si>
    <t>Suspected sepsis in under 16s: recognition, diagnosis and early management [GID-NG10466]</t>
  </si>
  <si>
    <t>Obsessive-compulsive disorder and body dysmorphic disorder: treatment  [GID-NG10435]</t>
  </si>
  <si>
    <t>Guideline is still in early development stage. More information will be provided as the development of the guideline progresses.
This guideline will partially update the following:
Obsessive-compulsive disorder and body dysmorphic disorder: treatment (CG31)</t>
  </si>
  <si>
    <t>Multiple specialties</t>
  </si>
  <si>
    <t>Public health guideline - update (new clinical practice evidence)</t>
  </si>
  <si>
    <t>Guideline is still in early development stage. More information will be provided as the development of the guideline progresses. 
This guideline will fully update the following:
Domestic violence and abuse: multi-agency working (PH50)</t>
  </si>
  <si>
    <t xml:space="preserve">10/09/26 - 21/10/26 </t>
  </si>
  <si>
    <t>OCD Obsessive-compulsive disorder and body dysmorphic disorder [GID-QS10200]</t>
  </si>
  <si>
    <t>14/07/26 - 11/08/26</t>
  </si>
  <si>
    <t>Gender Incongruence Services for Children and Young People [GID-QS10193]</t>
  </si>
  <si>
    <t>Prostate cancer: diagnosis and management (update) [GID-NG10451]</t>
  </si>
  <si>
    <t>Bladder cancer: diagnosis and management (update) [GID-NG10452]</t>
  </si>
  <si>
    <t>Epilepsies in children, young people and adults [GID-NG10453]</t>
  </si>
  <si>
    <t>Suspected cancer update [GID-QS10176]</t>
  </si>
  <si>
    <t>Quality Standard - update (underpinning guideline updated)</t>
  </si>
  <si>
    <t>Support for commissioners will be provided by adding audience descriptors to the quality standard. No additional resource impact is expected on top of the impact associated with implementing the underpinning guideline.
This guidance will fully update the following: Suspected cancer (QS124).</t>
  </si>
  <si>
    <t>Indoor air quality at home [GID-QS10113]</t>
  </si>
  <si>
    <t>ICB, LAs and NHS England</t>
  </si>
  <si>
    <t>Heart valve disease presenting in adults: investigation and management - transcatheter aortic valve implantation (TAVI) to treat aortic stenosis (update) [GID-NG10457]</t>
  </si>
  <si>
    <t>Guideline is still in early development stage. More information will be provided as the development of the guideline progresses.
This guideline will partially update the following:
Heart valve disease presenting in adults: investigation and management (NG208)</t>
  </si>
  <si>
    <t>Bipolar disorder: assessment and management (extraordinary review) [GID-NG10380]</t>
  </si>
  <si>
    <t>In December 2022, MHRA issued new safety advice on risks associated with valproate for anyone under 55. We are reviewing the valproate recommendations in this guideline and plan to consult on our update proposals shortly. People currently taking valproate should not stop taking it unless they are advised by a specialist to do so.
Please note that this work is not following the standard Guidelines Manual.</t>
  </si>
  <si>
    <t>Primary care, community health care and mental health trusts</t>
  </si>
  <si>
    <t>Infection prevention and control update [GID-QS10177]</t>
  </si>
  <si>
    <t>Support for commissioners will be provided by adding audience descriptors to the quality standard. No additional resource impact is expected on top of the impact associated with implementing the underpinning guideline.
This quality standard will fully update the following: Infection prevention and control (QS61)</t>
  </si>
  <si>
    <t>Primary care, Community health care, Secondary care - acute and care homes</t>
  </si>
  <si>
    <t>Diabetes in pregnancy: management from preconception to the postnatal period - Managing type 1 diabetes (T1D) using hybrid closed loops (update) [GID-NG10450]</t>
  </si>
  <si>
    <t>Guideline is still in early development stage. More information will be provided as the development of the guideline progresses.
This guideline will partially update the following:
Diabetes in pregnancy: management from preconception to the postnatal period (NG3)</t>
  </si>
  <si>
    <t>Psoriasis: assessment and management (CG153) [GID-NG10448]</t>
  </si>
  <si>
    <t>Guideline is still in early development stage. More information will be provided as the development of the guideline progresses.
This guideline will partially update the following:
Psoriasis: assessment and management (CG153)</t>
  </si>
  <si>
    <t>Kurin Lock for blood culture collection (HTG715)</t>
  </si>
  <si>
    <t>Medical Technology (new)</t>
  </si>
  <si>
    <t>Kurin Lock costs uses 2 devices per person, with a total cost of £39 per test. Standard care devices cost £0.96 per person. Therefore, an additional cost of around £38 per person per test would be incurred when using a Kurin Lock device.  
A resource impact template has been published to help organisations to assess the cost and capacity impact from using Kurin Lock compared to standard care.
Any capacity benefits may also provide savings to offset some of the potential costs that may result from using Kurin lock compared to the standard of care.</t>
  </si>
  <si>
    <t>Capacity impact may include:
- reduction in length of stay due to reduced blood culture contamination
- reduction in laboratory tests/investigations due to reduced blood culture contamination
- reduced days of antibiotics use.</t>
  </si>
  <si>
    <t>GaitSmart rehabilitation exercise programme for gait and mobility issues (HTG716)</t>
  </si>
  <si>
    <t>Rehabilitation</t>
  </si>
  <si>
    <t xml:space="preserve">The company retains the ownership of GaitSmart. A £1,000 loan fee per provider for the GaitSmart system and for training may be payable upfront, and this could be negotiable depending on contract and setting. In addition, the company charges £10 per person per session of GaitSmart exercises (£40 maximum for the 4 recommended sessions per person). Organisations are advised to contact the company for further details of the exact pricing structure that will apply for their local usage.
Upon delivery of the GaitSmart system the company will provide 2 training sessions to healthcare professionals who will be using the technology. Any additional training costs should be assessed at a local level.
A resource impact template has been developed and published to enable organisations to estimate the resource impact at a local level. The template will help organisations estimate the costs of implementing GaitSmart and the associated capacity implications. </t>
  </si>
  <si>
    <t>Primary care, Community health care</t>
  </si>
  <si>
    <t>The guidance may allow a trained healthcare assistant to carry out GaitSmart sessions; in standard care these sessions are normally done by a more senior clinical person, usually a physiotherapist.</t>
  </si>
  <si>
    <t>Digital technologies to deliver pulmonary rehabilitation programmes for adults with COPD: early value assessment (HTG718)</t>
  </si>
  <si>
    <t>Early Value Assessment</t>
  </si>
  <si>
    <t xml:space="preserve">myCOPD can be used in the NHS while more evidence is generated, to deliver pulmonary rehabilitation programmes for adults with chronic obstructive pulmonary disease (COPD) who cannot have or do not want face-to-face pulmonary rehabilitation. 
SPACE for COPD is awaiting appropriate regulatory approval so is not included in the recommendations for use at this time.
</t>
  </si>
  <si>
    <t>Potential reduction in waiting times and improving access to pulmonary rehabilitation services.</t>
  </si>
  <si>
    <t>Tumour profiling tests to guide adjuvant chemotherapy decisions in early breast cancer (HTG719)</t>
  </si>
  <si>
    <t>Diagnostic Technology - update (new clinical practice evidence)</t>
  </si>
  <si>
    <t>Due to a lack of robust data on current practice and the regional variation in current practice, the size of the resource impact will need to be determined at a local level.
Depending on current local practice, areas which may require additional resources and result in additional costs include: 
• time to prepare and submit the number of additional samples for testing
• additional capacity in laboratories to perform the additional tumour profiling tests using EndoPredict or Prosigna
• time for the reporting and discussing of results.
Implementing the guideline may: 
• reduce the number of chemotherapy treatments for people with oestrogen receptor (ER)- or progesterone receptor (PR)-positive, human epidermal growth factor receptor 2 (HER2)-negative early breast cancer with 1 to 3 positive lymph nodes
• identify people who are most likely to benefit from chemotherapy treatment
• lead to improved consistency of best practice across the country
• lead to better health outcomes and care experience. 
These benefits should also provide some savings to offset some of the potential costs identified.</t>
  </si>
  <si>
    <t>There may be a need for additional capacity in laboratories to perform the additional tumour profiling tests using EndoPredict or Prosigna, however the number of chemotherapy treatments for people may also be reduced</t>
  </si>
  <si>
    <t>CYP2C19 genotype testing to guide clopidogrel use after ischaemic stroke or transient ischaemic attack (HTG724)</t>
  </si>
  <si>
    <t>Diagnostic Technology - new</t>
  </si>
  <si>
    <t>NICE has recommended CYP2C19 genotype testing to assess if clopidogrel is a suitable antiplatelet for people who have recently had an ischaemic stroke or transient ischaemic attack. CYP2C19 genotype testing is only recommended if:
• quality assurance processes are in place for point-of-care tests
• shared decision making for doing the test is established (see the NICE webpage on shared decision making).
• the guidance states that the preferred order for the method of testing should be:
• laboratory-based testing, and then
• Genedrive CYP2C19 ID Kit point-of-care test (when laboratory testing is not available), and then
• Genomadix Cube point-of-care test (when neither laboratory-based testing nor the Genedrive CYP2C19 ID Kit point-of-care test are available).
Testing and changing treatment for those found to have loss-of-function alleles delivers better outcomes, such as a reduction in the number of strokes over both short and long term. Benefits associated with a reduction in the number of strokes would include fewer hospital admissions, bed day savings, reduction in allied health professional support and social care savings.</t>
  </si>
  <si>
    <t>Laboratories will need additional resources to perform the additional tests needed to cover population.</t>
  </si>
  <si>
    <t>Digital technologies for assessing attention deficit hyperactivity disorder (ADHD) (HTG729)</t>
  </si>
  <si>
    <t>QbTest represents an additional cost as it can only be used with standard clinical assessment by a healthcare professional. Based on the company's submission, most NHS trusts in England pay a fee of £31.20 per test excluding VAT, but the fee varies between £23 and £96 depending on volume used.
Because the use of a QbTest with standard clinical assessment may lead to an increased number of children diagnosed, there may also be an associated increase in the uptake of pharmacological treatments. The cost per child per year for pharmacological treatment for ADHD ranges from £131 to £817 with an average of £425 per child per year.                                                                                                                     
QbTest with standard clinical assessment may lead to an increased number of children diagnosed with ADHD, and may:
- increase the speed of assessment and help reduce the number or length of clinical   appointments needed to reach a diagnosis. The number and length of appointments varies across the country.
- reduce patient waiting lists as people have quicker diagnostic assessment and access to further care. 
- have an impact on staff training time to use QbTest in the first year. Training covers test administration (1 hour) and interpretation (4 hours). 
- increase demand for school-based interventions, parent or carer management training, and speech and language therapy interventions</t>
  </si>
  <si>
    <t>Mental health services</t>
  </si>
  <si>
    <t>Heart failure algorithms for remote monitoring in people with cardiac implantable electronic devices (HTG730)</t>
  </si>
  <si>
    <t>Depending on current local practice, recommendations or areas that may require 
additional resources and result in additional costs include: 
• the heart failure algorithm technology including specific hardware or software and upgrades to support the technology 
• time and resources to monitor and respond to alerts and adjust medication 
• time required for training and support 
• any costs associated with a lack of interoperability of the heart algorithm technology 
with electronic patient record systems 
• other costs such as IT equipment may be needed for those who do not have access to internet, smartphones, tablets, or a computer.
Implementing the guidance may: 
• reduce heart failure events and hospitalisation rates 
• improve heart-failure-related mortality rates 
• reduce the number of overall scheduled patient reviews in secondary care 
• reduce the rates of emergency department or primary care visits. 
These benefits may provide savings to offset against technology and implementation 
costs.</t>
  </si>
  <si>
    <t>Implementing the guidance may
reduce the number of heart failure related hospitalisations.  Resources will be required to monitor and respond to algorithm alerts.</t>
  </si>
  <si>
    <t>Home-testing devices for diagnosing obstructive sleep apnoea hypopnoea syndrome (HTG735)</t>
  </si>
  <si>
    <t>There will be a financial cost to using these devices, any additional costs should be assessed at a local level. Increased options of diagnostic devices may increase the number of people undertaking an assessment, diagnosed, and subsequently having treatments. This will have an impact on:
- the range of diagnostic tests. There will be an increased number of options available
- the number of people having sleep apnoea treatments such as continuous positive airway pressure, customised mandibular advancement, or weight management treatments
- earlier diagnosis and more timely health interventions may reduce appointments in primary care (GP appointments).
NICE has developed a resource impact template to help organisation to calculate both the financial and capacity impacts on the NHS. Users are required to input local assumptions.</t>
  </si>
  <si>
    <t>Assess locally. However, earlier diagnosis and more timely health interventions may reduce appointments in primary care (GP appointments).</t>
  </si>
  <si>
    <t xml:space="preserve">Digital technologies to support self-management of COPD: early value assessment (HTG736) </t>
  </si>
  <si>
    <t xml:space="preserve">There will be additional costs incurred to implement the guidance. Costs will depend on the type of technology procured and the pricing arrangements in place. The technology prices are commercial in confidence and likely to vary across companies. 
There may be a reduction in exacerbations and potential slowing of progression of COPD and this may provide some savings to offset the potential costs of implementing the technologies. However, this is uncertain because of the limited evidence base, as there is uncertainty about how effective these technologies may be at reducing these symptoms in practice.                                                                                                </t>
  </si>
  <si>
    <t xml:space="preserve">There may be a reduction in GP appointments, a reduction in A&amp;E attendances, and hospital admissions </t>
  </si>
  <si>
    <t>Artificial intelligence (AI) technologies to help detect fractures on X-rays in urgent care: early value assessment (HTG739)</t>
  </si>
  <si>
    <t>Implementation of AI technologies will incur additional costs to the NHS which will vary depending on pricing. The prices are commercial in confidence. For details of the prices contact the relevant companies.
There may also be set-up costs associated with IT staff time, and to integrate AI systems with the picture archiving and communications system.                                                      The use of AI technologies may reduce the number of fractures that are missed at initial interpretation and that would also reduce the number of people that reattend urgent care after discharge or are recalled to hospital after radiology review.
A resource impact template has been developed to enable organisations to estimate the cost of implementing the AI technologies.</t>
  </si>
  <si>
    <t>Assess locally. AI may help reduce the number of people that re-attend urgent care after discharge or are recalled to hospital after radiology review.</t>
  </si>
  <si>
    <t>Robot-assisted surgery for soft-tissue procedures: early value assessment (HTG742)</t>
  </si>
  <si>
    <t xml:space="preserve">Five technologies can be used in the NHS during the evidence generation period as options for robot-assisted surgery for soft tissue procedures.  
Depending on current local practice, areas that may need additional resources and result in additional costs include:
• the purchase or lease costs of the technology and any associated contracts
• time required for training NHS staff, so they are conversant with the technology
• time required to set up the technology
• costs associated with the service and maintenance of the technology
• additional consumable equipment costs per procedure.
Implementing the guidance may:
• increase access to minimally invasive surgery for some procedures and some groups of people
• reduce hospital stays compared with open surgery and potentially reduce hospital stays for some standard minimally invasive procedures
• make it easier for surgeons to train to do minimally invasive surgery
• enable surgeons to work for more years because work is less physically demanding.
</t>
  </si>
  <si>
    <t>Robot-assisted surgery for orthopaedic procedures: early value assessment (HTG743)</t>
  </si>
  <si>
    <t xml:space="preserve">Six technologies can be used in the NHS during the evidence generation period as options for robot-assisted surgery for knee or hip replacements.  
Depending on current local practice, areas that may need additional resources and result in additional costs include:                                                                                                
• the purchase or lease costs of the technology and any associated contracts
• time required for training NHS staff, so they are conversant with the technology
• time required to set up the technology
• costs associated with the service and maintenance of the technology
• additional consumable equipment costs per procedure
• additional preoperative CT images needed for some technologies.
The recommended technologies can only be used with specific implants made by that company, which may have financial implications.
A key potential benefit of the robot-assisted surgery is the precise positioning of the implant. This helps the surgeon to position and align the implants in the correct position for each person. This may:
• reduce the demand for revision surgery
• improve patient satisfaction and shorten recovery time, reducing the need for follow-up appointments with GPs, surgeons and physiotherapists, and the prescription of pain management medicines.
</t>
  </si>
  <si>
    <t>Slide sheets for moving or repositioning a person: late stage assessment (HTG745)</t>
  </si>
  <si>
    <t>Late Stage Assessment</t>
  </si>
  <si>
    <t xml:space="preserve">There is not enough evidence to determine whether price variations between different slide sheets are justified.
                                                                                                                                                         The key drivers of financial resource impact are:
• switching to washable slide sheets may save money, but only if an effective laundry system is in place, particularly in hospitals  
• slide sheets that remain under the person (in situ slide sheets) may save money and have benefits for both the person using the slide sheet and the person being moved or repositioned when used for longer periods in the community  
• the durability and quality of the material of a slide sheet may be more important when the slide sheet is being used for a longer period.                                                                                                                      
                                                                                                                      </t>
  </si>
  <si>
    <t>Artificial intelligence (AI) technologies for assessing and triaging skin lesions referred to the urgent suspected skin cancer pathway: early value assessment (HTG746)</t>
  </si>
  <si>
    <t xml:space="preserve">The following are the benefits attributed to the implementation of DERM:
•reduces urgent skin cancer referrals
•frees up dermatology capacity to focus on treatment
•speeds up patient access to skin cancer diagnosis and treatment
•reduces the number of unnecessary biopsies
•supports workforce capacity.
However, the guidance states that it is unclear whether DERM could free up staff capacity within dermatology services for diagnosis of cancer, non-cancer and non-urgent inflammatory skin conditions that need face-to-face assessment. Also, that further evidence is needed to better understand the effect of using DERM on clinical capacity for both urgent and routine dermatology services.                                                                                                                                                                   A resource impact template has been developed to support the use of DERM in the NHS. The template will help organisations demonstrate the capacity impacts or benefits attributable to DERM. It highlights the following key metrics:
•cost associated with each referral pathway
•total clinic hours associated with each referral pathway (may help to assess whether DERM can increase staff capacity and benefit people with non-cancer dermatological conditions)
•the change in clinic hours and cost of DERM compared with face-to-face, and DERM compared with teledermatology.     </t>
  </si>
  <si>
    <t>Assess locally.
Can be used if the evidence outlined in the evidence generation plan is being generated</t>
  </si>
  <si>
    <t>Drug-eluting stents for treating coronary artery disease: late stage assessment (HTG747)</t>
  </si>
  <si>
    <t>Around 86,000 stents were used in the NHS in 2021 at a cost of over £21 million (GIRFT cardiology report).
Choosing the least expensive stent if more than one drug-eluting stent is clinically appropriate may save costs. But the potential savings are uncertain. This is because price differences between stents are generally relatively small. They are variable at a local level and would depend on local procurement policies.</t>
  </si>
  <si>
    <t>Digital therapy for chronic tic disorders and Tourette syndrome: early value assessment (HTG748)</t>
  </si>
  <si>
    <t xml:space="preserve">Implementation of Online Remote Behavioural Intervention for Tics (ORBIT) will incur additional costs because it will be used with standard care. Additional costs will vary depending on local current practice.
The pricing details for ORBIT are not yet available.                                                                            The digital therapy may contribute to the effective management of waiting lists. If children can be treated through the guided self-help program, then healthcare professionals may be able to prioritise assessment for people on waiting lists differently. They may therefore be able to shorten the wait for children with severe needs who may need additional support to that available within a guided self-help intervention.                                                                                               </t>
  </si>
  <si>
    <t>Topical antimicrobial dressings for locally infected leg ulcers: Late stage assessment (HTG751)</t>
  </si>
  <si>
    <t>The unit costs of AMDs vary depending on factors such as size, the specific antimicrobial agent, and the materials the dressing is made from. Treatment costs for leg ulcers will vary depending on the type of dressing and the number of dressings used during treatment, as well as the need for additional products needed for wound cleansing, secondary dressings, and visits by a healthcare professional to change the dressings.
Implementation of the guidance may save costs because the guidance recommends selecting the least expensive option if more than one AMD is appropriate to treat a locally infected leg ulcer.
Costs will vary depending on local procurement policies. NICE has developed a cost calculator to help healthcare professionals estimate the total overall cost of usage of the clinically appropriate AMD options using local data to establish and to select the least expensive dressing option.</t>
  </si>
  <si>
    <t>Intermittent urethral catheters for chronic incomplete bladder emptying in adults: late-stage assessment (HTG753)</t>
  </si>
  <si>
    <t xml:space="preserve">There is not enough evidence to determine whether price variation is justified between different intermittent urethral catheters for chronic incomplete bladder emptying in adults.
Service providers should provide access to a range of intermittent urethral catheters, so that catheters that meet people's needs and preferences and are clinically appropriate are available for them.
The key drivers of financial resource impact are:
• switching to a catheter that minimises the risk of urinary tract infection will save resources and improve patient satisfaction and health-related quality of life
• if more than 1 catheter meets the person's needs and preferences and is clinically appropriate, choosing the least expensive will ensure value for money.                                                                                                                                                                                                                                       </t>
  </si>
  <si>
    <t>One-piece closed bags for colostomies: Late Stage Assessment (HTG754)</t>
  </si>
  <si>
    <t>Colorectal</t>
  </si>
  <si>
    <t>The price of one-piece closed bags prescribed in primary care are based on the NHS Drug Tariff Part IX. Prices vary across different suppliers and ranges of bags.
Using the least expensive bag, if more than 1 bag is clinically appropriate and meets the preferences and needs of the user, may lead to cost savings. However, potential savings are uncertain and would depend on local prescribing practice. 
Prescribing practice can be based on a number of factors including clinical appropriateness, a person's needs and preference (which can change over time), volumes prescribed, and company sponsorship influence, where agreements are in place. 
Savings would also be dependent on clinical practice to minimise complications and number of supporting products needed.</t>
  </si>
  <si>
    <t>Digital front door technologies to gather service user information for NHS Talking Therapies for anxiety and depression assessments: Early Value Assessment (HTG756)</t>
  </si>
  <si>
    <t xml:space="preserve">Guidance states that 2 digital front door technologies can be used in the NHS during the evidence generation period as options to gather information for assessments for NHS Talking Therapies for anxiety and depression in people 16 years and over. The technologies are:
• Limbic Access
• Wysa Digital Referral Assistant.
Implementation of digital front door technologies will incur additional costs to the NHS, which will vary depending on volume. There may also be additional implementation and set-up costs associated relating to training, promotion and digital safety assurance.
Digital Front Door technologies may:
• save time on collecting routine information and reduce administrative burden
• improve clinical decision making in clinical assessments for NHS Talking Therapies for anxiety and depression
• allow more time to discuss presenting problems and objectives in more detail with the healthcare professional during the assessment, which may result in a higher-quality clinical assessment, leading to identifying the correct treatment pathway more accurately
• improve access to NHS Talking Therapies for anxiety and depression, and help more people get the support they need in a timely manner.
</t>
  </si>
  <si>
    <t xml:space="preserve">NHS Talking Therapies/Mental Health Services </t>
  </si>
  <si>
    <t>Transcatheter heart valves for transcatheter aortic valve implantation to treat aortic stenosis: Late stage assessment (HTG757)</t>
  </si>
  <si>
    <t>Guidance states that there is not enough evidence to determine whether price variation is justified between different transcatheter heart valves for transcatheter aortic valve implantation (TAVI) in adults with aortic stenosis.
NHS trusts should provide access to a range of transcatheter heart valves, so that a clinically appropriate valve is available for everyone with aortic stenosis having TAVI.
If more than one transcatheter heart valve is clinically appropriate, use the least expensive valve.
Some companies have 'added value' agreements with NHS Supply Chain, in which part of the cost of the valve is returned based on the number of valves purchased. Even after accounting for 'added value' agreements, the NHS may benefit more from negotiating lower list prices.</t>
  </si>
  <si>
    <t>Compression products for treating venous leg ulcers: late stage assessment (HTG758)</t>
  </si>
  <si>
    <t xml:space="preserve">NICE has developed a cost calculator to help healthcare professionals to estimate the total overall cost of usage of the clinically appropriate compression products options using local data to establish and to select the least expensive option.
The overall resource impact will depend on the difference in total treatment cost per person between the clinically appropriate treatment options based on:
•	the unit cost of the compression product
•	the quantity of the compression products needed over the treatment duration
•	the number of visits by healthcare staff to change the compression product, 
•	the time required for each visit (including travel time) and their associated pay band. 
•	the duration of treatment or time to healing
•	the supplementary products needed
</t>
  </si>
  <si>
    <t>Bed frames for adults in acute medical or surgical hospital wards: late-stage assessment (HTG759)</t>
  </si>
  <si>
    <t>Guidance states to procure bed frames for use in medical or surgical hospital wards with the following standard features as a minimum:
• a design that prevents patient migration (sliding down the bed)
• can be adjusted to a low height position
• an ergonomic brake system
• steering assistance (for example, a fifth wheel or double-bogie castor configuration).
There is not enough evidence to determine whether price variation is justified between bed frames for other features, including:
•in-built weighing scales
•bed exit alarms
•turn assistance (for turning or repositioning the patient)
•power drive (motorised to assist with moving the bed)
•connectivity (between the bed and other systems or appliances).</t>
  </si>
  <si>
    <t>Artificial intelligence (AI) technologies to aid opportunistic detection of vertebral fragility fractures: Early Value Assessment (HTG760)</t>
  </si>
  <si>
    <t xml:space="preserve">Five artificial intelligence (AI) technologies can be used in the NHS during the evidence generation period as options to aid the opportunistic detection of vertebral fragility fractures (VFFs).
The technologies are:
•BriefCase-Triage
•CINA-VCF Quantix
•HealthVCF
•HealthOST
• IB Lab FLAMINGO.
These technologies can only be used:
• according to their indications as outlined in their instructions for use and with consideration of the risk groups as recommended in NICE’s guideline on osteoporosis: assessing the risk of fragility fracture
• if the evidence outlined in the evidence generation plan is being generated
• as long as they have appropriate regulatory approval including NHS England's Digital Technology Assessment Criteria approval.
</t>
  </si>
  <si>
    <t>Digital platforms to support cardiac rehabilitation: early value assessment (HTG764)</t>
  </si>
  <si>
    <t>Seven digital technologies can be used in the NHS during the evidence generation period as options to support cardiac rehabilitation for adults with cardiovascular disease. The technologies are:
•Activate Your Heart
•D REACH-HF
•Digital Heart Manual
•Gro Health HeartBuddy
•KiActiv
•myHeart
•Pumping Marvellous Cardiac Rehab Platform.
These technologies can only be used:
-after a trained healthcare professional has assessed that the technology is suitable for the person having cardiac rehabilitation
-if the evidence outlined in the evidence generation plan for these technologies is being generated
-as long as they have appropriate regulatory approval including NHS England's Digital Technology Assessment Criteria approval.</t>
  </si>
  <si>
    <t>Digital technologies for managing mild to moderate hip or knee osteoarthritis: early-value assessment [GID-HTE10057] HTG766</t>
  </si>
  <si>
    <t>Artificial intelligence software to help detect and characterise colorectal polyps [GID-DG10118]</t>
  </si>
  <si>
    <t>Digital self-help for eating disorders: early value assessment [GID-HTE10058] HTG768</t>
  </si>
  <si>
    <t>07/01/2026-21/01/2026</t>
  </si>
  <si>
    <t>Digital technologies for applying algorithms to spirometry to support asthma and COPD diagnosis in primary care and community diagnostic centres: early-use assessment[GID-HTE10065]</t>
  </si>
  <si>
    <t>Digital technologies to support self-management of asthma: early value assessment [GID-HTE10063]</t>
  </si>
  <si>
    <t>Draft guidance published. Eight digital technologies can be used in the NHS during the evidence generation period as options to support self-management of asthma. The technologies are:
• Asthmahub
• Asthmahub for parents
• AsthmaTuner
• Digital Health Passport
• Luscii
• myAsthma
• RDMP (Respiratory Disease Management Platform)
• Smart Asthma.
The committee meeting is scheduled for 19 February 2026.</t>
  </si>
  <si>
    <t>Artificial Intelligence assisted echocardiography to support diagnosis of heart failure: Early Value Assessment[GID-HTE10067]</t>
  </si>
  <si>
    <t>Guidance is still in early development stage. More information will be provided as the development of the guidance progresses.
The committee meeting is scheduled for 11 March 2026.</t>
  </si>
  <si>
    <t>20/05/2026-11/06/2026</t>
  </si>
  <si>
    <t>Ex-situ machine perfusion devices for deceased donor liver transplants [GID-HTE10066]</t>
  </si>
  <si>
    <t>Medical Technology - new</t>
  </si>
  <si>
    <t>Guidance is still in early development stage. More information will be provided as the development of the guidance progresses.  
The committee meeting is scheduled for 23 April 2026.</t>
  </si>
  <si>
    <t>Digital platforms to support rehabilitation before and after primary elective hip or knee replacement surgery [GID-HTE10069]</t>
  </si>
  <si>
    <t>Health Technology Evaluation</t>
  </si>
  <si>
    <t>Guidance is still in early development stage. More information will be provided as the development of the guidance progresses.
The committee meeting is scheduled for 08 April 2026.</t>
  </si>
  <si>
    <t>18/08/2026-09/09/2026</t>
  </si>
  <si>
    <t>Endoscopic submucosal dissection knives for the removal of gastrointestinal lesions [GID-HTE10072]</t>
  </si>
  <si>
    <t>Guidance is still in early development stage. More information will be provided as the development of the guidance progresses.  
The committee meeting is scheduled for 23 July 2026.</t>
  </si>
  <si>
    <t>23/09/2026-13/10/2026</t>
  </si>
  <si>
    <t>Digital technologies delivering CBT for insomnia and insomnia symptoms in adults [GID-HTE10068]</t>
  </si>
  <si>
    <t>Guidance is still in early development stage. More information will be provided as the development of the guidance progresses.
The committee meeting is scheduled for 27 August 2026.</t>
  </si>
  <si>
    <t>Technologies for the rapid diagnosis of endometriosis [GID-HTE10082]</t>
  </si>
  <si>
    <t>Technologies to support home monitoring of vision change in macular disease [GID-HTE10073]</t>
  </si>
  <si>
    <t>Ex-situ machine perfusion devices for extracorporeal preservation of lungs for transplant [GID-HTE10084]</t>
  </si>
  <si>
    <t>CaRi-Heart for predicting cardiac risk in adults with suspected coronary artery disease (CAD) [GID-HTE10085]</t>
  </si>
  <si>
    <t>Digital hearing aids (Provisional title) [GID-HTE10079]</t>
  </si>
  <si>
    <t>Capsule sponge tests for surveillance of Barrett's oesophagus (provisional title) [GID-HTE10070]</t>
  </si>
  <si>
    <t>Notification of pause - Following the discussions at the scoping workshop, NICE have decided to pause this topic to give NICE time to explore the additional use case highlighted by attendees. NICE will share revised dates for the topic as soon as they are available.</t>
  </si>
  <si>
    <t>PillCam COLON 2 for investigation of the colon through direct visualisation [GID-DG10083]</t>
  </si>
  <si>
    <t>Draft guidance states: More research is needed on PillCam COLON 2 for investigating the 
colon in adults with lower gastrointestinal signs or symptoms suggestive of colorectal cancer, before it can be funded by the NHS.
The resolution start date for this topic has been delayed. The revised timeline for the evaluation will be available on the topic webpage in due course. More information will be provided as the development of the guidance progresses.</t>
  </si>
  <si>
    <t>Artificial intelligence technologies for mammography: early value assessment [GID-HTE10062]</t>
  </si>
  <si>
    <t>COLOFIT algorithm to guide colorectal cancer pathway referral in primary care: early value assessment [GID-HTE10011]</t>
  </si>
  <si>
    <t>Digital technologies for multidisciplinary weight management [GID-HTE10077]</t>
  </si>
  <si>
    <t>Weight management</t>
  </si>
  <si>
    <t>Suspended. Topic Paused</t>
  </si>
  <si>
    <t>Digital technologies to support smoking cessation in secondary care patients [GID-HTE10061]</t>
  </si>
  <si>
    <t>Guidance development is suspended</t>
  </si>
  <si>
    <t>Non-invasive skin closure devices for surgical incisions [GID-MT775]</t>
  </si>
  <si>
    <t>Surgical vessel sealing systems (GID-MT594)</t>
  </si>
  <si>
    <t>Zio XT for detecting cardiac arrhythmias [GID-MT591]</t>
  </si>
  <si>
    <t>Medical Technology - update (new evidence and update costs)</t>
  </si>
  <si>
    <t>Evoke Spinal Cord Stimulator for managing chronic neuropathic or ischaemic pain [GID-MT567]</t>
  </si>
  <si>
    <t>Suspended. Topic is paused whilst further topic intelligence is gathered</t>
  </si>
  <si>
    <t>Peezy Midstream for urine collection (MT446) [GID-MT538]</t>
  </si>
  <si>
    <t>IPG Reference</t>
  </si>
  <si>
    <t>Recommendation</t>
  </si>
  <si>
    <t>Trauma &amp; Orthopaedics</t>
  </si>
  <si>
    <t>Lymphoedema</t>
  </si>
  <si>
    <t>Cardiac surgery</t>
  </si>
  <si>
    <t>2023/24</t>
  </si>
  <si>
    <t>Middle meningeal artery embolisation for chronic subdural haematomas</t>
  </si>
  <si>
    <t>IPG784</t>
  </si>
  <si>
    <t>Epidermal radiotherapy using rhenium-188 for non-melanoma skin cancer</t>
  </si>
  <si>
    <t>Skin Cancer</t>
  </si>
  <si>
    <t>More research is needed on epidermal radiotherapy using rhenium‑188 paste for non-melanoma skin cancer. This procedure should only be done as part of a formal research study and a research ethics committee needs to have approved its use.</t>
  </si>
  <si>
    <t>IPG785</t>
  </si>
  <si>
    <t>Lymphovenous anastomosis at the time of axillary/inguinal lymph node dissection for the prevention of secondary lymphoedema</t>
  </si>
  <si>
    <t xml:space="preserve">
Lymphovenous anastomosis during axillary dissection for preventing secondary lymphoedema in adults with breast cancer can be used in the NHS while more evidence is generated. It can only be used with special arrangements for clinical governance, consent, and audit or research.</t>
  </si>
  <si>
    <t>IPG786</t>
  </si>
  <si>
    <t>Selective internal radiation therapy for neuroendocrine tumours that have metastasised to the liver</t>
  </si>
  <si>
    <t>Liver cancer</t>
  </si>
  <si>
    <t>Use selective internal radiation therapy (SIRT) as an option for neuroendocrine tumours that have metastasised to the liver, with standard arrangements in place for clinical governance, consent and audit. Patient selection should be done by a multidisciplinary team with experience in managing neuroendocrine tumours. The procedure should only be done in specialist centres by clinicians trained and experienced in delivering SIRT. Clinicians should enter details about everyone having this procedure into an appropriate registry.</t>
  </si>
  <si>
    <t>IPG787</t>
  </si>
  <si>
    <t>Endoscopic duodenal mucosal resurfacing for type 2 diabetes</t>
  </si>
  <si>
    <t>More research is needed on endoscopic duodenal mucosal resurfacing for insulin resistance in type 2 diabetes. This procedure should only be done as part of a formal research study, and a research ethics committee needs to have approved its use</t>
  </si>
  <si>
    <t>IPG788</t>
  </si>
  <si>
    <t>Image-guided percutaneous laser ablation for primary and secondary liver tumours</t>
  </si>
  <si>
    <t>Image-guided percutaneous laser ablation for primary and secondary liver tumours can be used in the NHS while more evidence is generated. It can only be used with special arrangements in place for clinical governance, informed consent and audit. Patient selection should be done by a multidisciplinary team experienced in managing primary and secondary liver tumours. Healthcare organisations should ensure systems are in place that support clinicians to collect and report data on outcomes and safety for everyone having this procedure and regularly review data on outcomes and safety for this procedure.</t>
  </si>
  <si>
    <t>IPG789</t>
  </si>
  <si>
    <t>Minimally invasive percutaneous surgical techniques with internal fixation for correcting hallux valgus</t>
  </si>
  <si>
    <t>Use minimally invasive percutaneous surgical techniques with internal fixation as an option for correcting hallux valgus with standard arrangements in place for clinical governance, consent and audit. These challenging techniques should only be done by a clinician with specific training and specialist experience in the procedure techniques.</t>
  </si>
  <si>
    <t>IPG790</t>
  </si>
  <si>
    <t>Phrenic nerve pacing for congenital central hypoventilation syndrome</t>
  </si>
  <si>
    <t>Use phrenic nerve pacing as an option to treat congenital central hypoventilation syndrome (CCHS) with standard arrangements in place for clinical governance, consent and audit. This procedure should only be done in specialist centres by clinicians with specific training and experience in the procedure. Patients should be followed up by clinicians experienced in managing the condition.</t>
  </si>
  <si>
    <t>IPG791</t>
  </si>
  <si>
    <t>Caval valve implantation for tricuspid regurgitation</t>
  </si>
  <si>
    <t>More research is needed on caval valve implantation for tricuspid regurgitation in adults. This procedure should only be done as part of a formal research study, with NHS research ethics committee approval.</t>
  </si>
  <si>
    <t>IPG792</t>
  </si>
  <si>
    <t>Phrenic nerve pacing for ventilator-dependent high cervical spinal cord injury</t>
  </si>
  <si>
    <t>Neurosurgery</t>
  </si>
  <si>
    <t>Use phrenic nerve pacing as an option to treat ventilator-dependent high cervical spinal cord injury (SCI) with standard arrangements in place for clinical governance, consent and audit.</t>
  </si>
  <si>
    <t>IPG793</t>
  </si>
  <si>
    <t>Single-step scaffold insertion for repairing symptomatic chondral knee defects</t>
  </si>
  <si>
    <t>Use single-step scaffold insertion as an option for repairing symptomatic chondral knee defects with standard arrangements in place for clinical governance, consent and audit. Healthcare professionals should enter details about everyone having single-step scaffold insertion for repairing symptomatic chondral knee defects onto a suitable registry, such as the International Cartilage Regeneration &amp; Joint Preservation Society Registry.</t>
  </si>
  <si>
    <t>IPG794</t>
  </si>
  <si>
    <t>Endoscopic bipolar radiofrequency ablation for malignant biliary obstruction</t>
  </si>
  <si>
    <t>More research is needed on endoscopic bipolar radiofrequency ablation for treating malignant biliary obstruction.</t>
  </si>
  <si>
    <t>IPG795</t>
  </si>
  <si>
    <t>Direct skeletal fixation of limb prostheses using intraosseous transcutaneous implants</t>
  </si>
  <si>
    <t>Direct skeletal fixation of limb prostheses using an intraosseous transcutaneous implant can be used in the NHS while more evidence is generated. It can only be used with special arrangements for clinical governance, consent, and audit or research. Healthcare organisations should:
• Ensure systems are in place that support clinicians to collect and report data on outcomes and safety for everyone having this procedure.
• Regularly review data on outcomes and safety for this procedure. The procedure should only be done in specialised centres by a multidisciplinary team with specific training and experience in the procedural techniques, and management and rehabilitation after the procedure.</t>
  </si>
  <si>
    <t>IPG796</t>
  </si>
  <si>
    <t>MRI-guided focused ultrasound thalamotomy for treating moderate to severe tremor in Parkinson’s</t>
  </si>
  <si>
    <t>More research is needed on MRI-guided focused ultrasound thalamotomy for treating moderate to severe tremor in Parkinson's before it can be used in the NHS.
This procedure should only be done as part of a formal research study and a research ethics committee needs to have approved its use.</t>
  </si>
  <si>
    <t>IPG797</t>
  </si>
  <si>
    <t>MRI-guided focused ultrasound subthalamotomy for treating Parkinson’s</t>
  </si>
  <si>
    <t>More research is needed on MRI-guided focused ultrasound subthalamotomy for treating Parkinson's before it can be used in the NHS.
This procedure should only be done as part of a formal research study and a research ethics committee needs to have approved its use</t>
  </si>
  <si>
    <t>IPG798</t>
  </si>
  <si>
    <t>Transperineal laser ablation for treating lower urinary tract symptoms of benign prostatic hyperplasia</t>
  </si>
  <si>
    <t>1) People who cannot have TURP or other transurethral procedures
Transperineal laser ablation (TPLA) can be used to treat lower urinary tract symptoms of benign prostatic hyperplasia in the NHS while more evidence is generated, in people who cannot have transurethral resection of the prostate (TURP) or other transurethral procedures. It can only be used with special arrangements for clinical governance, consent, and audit or research     
2) People who can have TURP or other transurethral procedures 
More research is needed on TPLA to treat lower urinary tract symptoms of benign prostatic hyperplasia in people who can have TURP or other transurethral procedures, before it can be used in the NHS.</t>
  </si>
  <si>
    <t>IPG799</t>
  </si>
  <si>
    <t>Electrically stimulated intravesical therapy for interstitial cystitis or overactive bladder in adults</t>
  </si>
  <si>
    <t>More research is needed on electrically stimulated intravesical therapy to manage the symptoms of interstitial cystitis or overactive bladder in adults before it can be used in the NHS</t>
  </si>
  <si>
    <t>IPG802</t>
  </si>
  <si>
    <t>Intravascular lithotripsy for calcified coronary arteries during percutaneous coronary intervention</t>
  </si>
  <si>
    <t>Use intravascular lithotripsy as an option to treat calcified coronary arteries during percutaneous coronary intervention with standard arrangements in place for clinical governance, consent and audit.</t>
  </si>
  <si>
    <t>IPG801</t>
  </si>
  <si>
    <t>Alcohol-mediated perivascular renal sympathetic denervation for resistant hypertension</t>
  </si>
  <si>
    <t>More research is needed on alcohol-mediated perivascular renal sympathetic denervation for treating resistant hypertension before it can be used in the NHS.</t>
  </si>
  <si>
    <t>IPG800</t>
  </si>
  <si>
    <t>Balloon disimpaction of the baby’s head at emergency caesarean during the second stage of labour</t>
  </si>
  <si>
    <t>More research is needed on balloon disimpaction of the baby's head at emergency caesarean during the second stage of labour before it can be used in the NHS. This procedure should only be done as part of a formal research study, and a research ethics committee needs to have approved its use. The procedure should only be done by staff trained in managing an emergency caesarean birth when the baby's head is impacted. Centres already using this procedure may continue to do so but are encouraged to collect data or do further research on the outcomes listed in recommendation 1.5.</t>
  </si>
  <si>
    <t>IPG803</t>
  </si>
  <si>
    <t>Laparoscopic insertion of an inactive implant for gastro-oesophageal reflux disease</t>
  </si>
  <si>
    <t>For people with ineffective oesophageal motility (IOM), laparoscopic insertion of an inactive implant can be used to treat gastro-oesophageal reflux disease in the NHS while more evidence is generated. It can only be used with special arrangements for clinical governance, consent, and audit or research.</t>
  </si>
  <si>
    <t>IPG804</t>
  </si>
  <si>
    <t>Targeted muscle reinnervation for managing limb amputation pain</t>
  </si>
  <si>
    <t>Targeted muscle reinnervation can be used in the NHS, while more evidence is generated, as a secondary procedure to treat problematic pain that has developed after limb amputation. It can only be used with special arrangements for clinical governance, consent, and audit or research.</t>
  </si>
  <si>
    <t>IPG805</t>
  </si>
  <si>
    <t>Transcatheter aortic valve implantation for native aortic valve regurgitation</t>
  </si>
  <si>
    <r>
      <t xml:space="preserve">Draft recommendation: </t>
    </r>
    <r>
      <rPr>
        <b/>
        <sz val="12"/>
        <color theme="1"/>
        <rFont val="Arial"/>
        <family val="2"/>
      </rPr>
      <t xml:space="preserve">1) When SAVR is not suitable or high risk - </t>
    </r>
    <r>
      <rPr>
        <sz val="12"/>
        <color theme="1"/>
        <rFont val="Arial"/>
        <family val="2"/>
      </rPr>
      <t xml:space="preserve">Transcatheter aortic valve implantation (TAVI) can be used in the NHS while more evidence is generated to treat native aortic valve regurgitation when surgical aortic valve replacement (SAVR) is not suitable or is high risk. It can only be used with special arrangements for clinical governance, consent, and audit or research. </t>
    </r>
    <r>
      <rPr>
        <b/>
        <sz val="12"/>
        <color theme="1"/>
        <rFont val="Arial"/>
        <family val="2"/>
      </rPr>
      <t xml:space="preserve">2) When SAVR is suitable and is not high risk - </t>
    </r>
    <r>
      <rPr>
        <sz val="12"/>
        <color theme="1"/>
        <rFont val="Arial"/>
        <family val="2"/>
      </rPr>
      <t xml:space="preserve">
More research is needed on TAVI for native aortic valve regurgitation when SAVR is suitable and is not high risk before it can be used in the NHS.</t>
    </r>
  </si>
  <si>
    <t>IPG806</t>
  </si>
  <si>
    <t>Pulsed field ablation for atrial fibrillation</t>
  </si>
  <si>
    <t>Use pulsed-field ablation as an option to treat atrial fibrillation with standard arrangements in place for clinical governance, consent and audit.</t>
  </si>
  <si>
    <t>IPG807</t>
  </si>
  <si>
    <t>Venoarterial extracorporeal membrane oxygenation (VA ECMO) for acute heart failure in adults</t>
  </si>
  <si>
    <t>1) Venoarterial extracorporeal membrane oxygenation (VA ECMO) can be used as an option for severe acute heart failure in adults as a bridge to recovery, a heart transplant or an implanted left ventricular assist device (LVAD).                            2) More research is needed on VA ECMO for severe acute heart failure in adults when the potential for functional recovery is low or uncertain, and a heart transplant or an implanted LVAD is unsuitable, before it can be used in the NHS.</t>
  </si>
  <si>
    <t>IPG808</t>
  </si>
  <si>
    <t>Venoarterial Extracorporeal membrane oxygenation (VA ECMO) for extracorporeal cardiopulmonary resuscitation (ECPR) in adults in refractory cardiac arrest</t>
  </si>
  <si>
    <t>1) Venoarterial extracorporeal membrane oxygenation (VA ECMO) for extracorporeal cardiopulmonary resuscitation (ECPR) can be used as an option to manage in-hospital and out-of-hospital refractory cardiac arrest in adults with a shockable heart rhythm or reversible causes.
2) More research is needed on VA ECMO for ECPR to manage in-hospital and out-of-hospital refractory cardiac arrest in adults with a non-shockable heart rhythm or irreversible causes, before it can be used in the NHS.</t>
  </si>
  <si>
    <t>IPG809</t>
  </si>
  <si>
    <t>Low energy contact X-ray brachytherapy for rectal cancer</t>
  </si>
  <si>
    <r>
      <rPr>
        <b/>
        <sz val="12"/>
        <color theme="1"/>
        <rFont val="Arial"/>
        <family val="2"/>
      </rPr>
      <t>Early-stage and locally advanced rectal cancer</t>
    </r>
    <r>
      <rPr>
        <sz val="12"/>
        <color theme="1"/>
        <rFont val="Arial"/>
        <family val="2"/>
      </rPr>
      <t xml:space="preserve">
Low-energy contact X-ray brachytherapy can be used as an option to treat early-stage and locally advanced rectal cancer:
• when the tumour is 3 cm or less and has not spread beyond stage T3b N1 M0 (with limited nodal involvement), and:
− the person chooses not to have surgery, or
− the risks of surgery are unacceptably high.
</t>
    </r>
    <r>
      <rPr>
        <b/>
        <sz val="12"/>
        <color theme="1"/>
        <rFont val="Arial"/>
        <family val="2"/>
      </rPr>
      <t>Metastatic rectal cancer</t>
    </r>
    <r>
      <rPr>
        <sz val="12"/>
        <color theme="1"/>
        <rFont val="Arial"/>
        <family val="2"/>
      </rPr>
      <t xml:space="preserve"> 
More research, in the form of randomised controlled trials and prospective registries for metastatic rectal cancer, is needed on:
• patient selection including tumour type and suitability of surgery
• role of neoadjuvant treatment
• treatment intent
• patient-reported outcomes (such as quality of life and functional outcomes)
• survival
• long-term outcomes.</t>
    </r>
  </si>
  <si>
    <t>IPG810</t>
  </si>
  <si>
    <t>VA ECMO for postcardiotomy cardiogenic shock in adults</t>
  </si>
  <si>
    <t>Venoarterial extracorporeal membrane oxygenation (VA ECMO) can be used in the NHS during the evidence generation period as an option to manage postcardiotomy cardiogenic shock (PCS) in adults. There must be enhanced informed consent and auditing of outcomes.</t>
  </si>
  <si>
    <t>Balloon cryoablation for treating Barrett’s oesophagus</t>
  </si>
  <si>
    <t>IPG10340</t>
  </si>
  <si>
    <t>Leadless cardiac pacemaker implantation for bradyarrhythmias</t>
  </si>
  <si>
    <r>
      <t xml:space="preserve">Draft recommendations:
</t>
    </r>
    <r>
      <rPr>
        <b/>
        <sz val="12"/>
        <color theme="1"/>
        <rFont val="Arial"/>
        <family val="2"/>
      </rPr>
      <t>Right ventricular pacing</t>
    </r>
    <r>
      <rPr>
        <sz val="12"/>
        <color theme="1"/>
        <rFont val="Arial"/>
        <family val="2"/>
      </rPr>
      <t xml:space="preserve">
1.1 Leadless cardiac pacemaker implantation can be used as an option for right ventricular pacing for bradyarrhythmias.
</t>
    </r>
    <r>
      <rPr>
        <b/>
        <sz val="12"/>
        <color theme="1"/>
        <rFont val="Arial"/>
        <family val="2"/>
      </rPr>
      <t xml:space="preserve">Dual-chamber pacing when transvenous pacing is not an option
</t>
    </r>
    <r>
      <rPr>
        <sz val="12"/>
        <color theme="1"/>
        <rFont val="Arial"/>
        <family val="2"/>
      </rPr>
      <t xml:space="preserve">1.2 When transvenous pacing is not an option, leadless cardiac pacemaker implantation can be used during the evidence 
generation period for dual-chamber pacing for bradyarrhythmias. There must be enhanced informed consent and auditing of outcomes.
</t>
    </r>
    <r>
      <rPr>
        <b/>
        <sz val="12"/>
        <color theme="1"/>
        <rFont val="Arial"/>
        <family val="2"/>
      </rPr>
      <t xml:space="preserve">Dual-chamber pacing when transvenous pacing is an option
</t>
    </r>
    <r>
      <rPr>
        <sz val="12"/>
        <color theme="1"/>
        <rFont val="Arial"/>
        <family val="2"/>
      </rPr>
      <t xml:space="preserve">1.3 When transvenous pacing is an option, more research is needed on leadless cardiac pacemaker implantation for dual-chamber pacing for bradyarrhythmias.
1.4 This procedure should only be done as part of formal research and a research ethics committee needs to have approved its use.
</t>
    </r>
    <r>
      <rPr>
        <b/>
        <sz val="12"/>
        <color theme="1"/>
        <rFont val="Arial"/>
        <family val="2"/>
      </rPr>
      <t>Atrial pacing</t>
    </r>
    <r>
      <rPr>
        <sz val="12"/>
        <color theme="1"/>
        <rFont val="Arial"/>
        <family val="2"/>
      </rPr>
      <t xml:space="preserve">
1.5 More research is needed on leadless cardiac pacemaker implantation for atrial pacing for bradyarrhythmias before it can be used in the NHS.
1.6 This procedure should only be done as part of formal research and a research ethics committee needs to have approved its use.</t>
    </r>
  </si>
  <si>
    <t>IPG10216</t>
  </si>
  <si>
    <t>Off-pump minimal access mitral valve repair by artificial chordae insertion to treat mitral regurgitation</t>
  </si>
  <si>
    <r>
      <t xml:space="preserve">Draft recommendations:
</t>
    </r>
    <r>
      <rPr>
        <b/>
        <sz val="12"/>
        <color theme="1"/>
        <rFont val="Arial"/>
        <family val="2"/>
      </rPr>
      <t xml:space="preserve">When open-heart surgery and other mitral valve procedures are unsuitable </t>
    </r>
    <r>
      <rPr>
        <sz val="12"/>
        <color theme="1"/>
        <rFont val="Arial"/>
        <family val="2"/>
      </rPr>
      <t xml:space="preserve">
1.1 Off-pump minimal access mitral valve repair by artificial chordae insertion can be used in the NHS during the evidence generation period, as an option to treat mitral regurgitation caused by mitral valve leaflet prolapse in adults when open-heart surgery and other mitral valve repair procedures are unsuitable. There must be enhanced informed consent and auditing of outcomes.
</t>
    </r>
    <r>
      <rPr>
        <b/>
        <sz val="12"/>
        <color theme="1"/>
        <rFont val="Arial"/>
        <family val="2"/>
      </rPr>
      <t>When open-heart surgery or other mitral valve procedures are suitable</t>
    </r>
    <r>
      <rPr>
        <sz val="12"/>
        <color theme="1"/>
        <rFont val="Arial"/>
        <family val="2"/>
      </rPr>
      <t xml:space="preserve">
1.2 More research is needed on off-pump minimal access mitral valve repair by artificial chordae insertion to treat mitral regurgitation caused by mitral valve leaflet prolapse in adults when open-heart surgery or other mitral valve repair procedures are suitable, before it can be used in the NHS. 
1.3 This procedure should only be done as part of formal research and 
a research ethics committee needs to have approved its use.</t>
    </r>
  </si>
  <si>
    <t>IPG10416</t>
  </si>
  <si>
    <t>Transcatheter tricuspid valve implantation for symptomatic severe tricuspid regurgitation</t>
  </si>
  <si>
    <r>
      <t xml:space="preserve">Draft recommendations:
</t>
    </r>
    <r>
      <rPr>
        <b/>
        <sz val="12"/>
        <color theme="1"/>
        <rFont val="Arial"/>
        <family val="2"/>
      </rPr>
      <t xml:space="preserve">When open-heart surgery is high risk, and transcatheter valve repair is unsuitable
</t>
    </r>
    <r>
      <rPr>
        <sz val="12"/>
        <color theme="1"/>
        <rFont val="Arial"/>
        <family val="2"/>
      </rPr>
      <t xml:space="preserve">1.1 Transcatheter tricuspid valve implantation can be used in the NHS during the evidence generation period as an option to treat symptomatic severe tricuspid regurgitation when open surgical tricuspid valve repair or replacement is high risk, and transcatheter tricuspid valve repair is unsuitable. There must be enhanced informed consent and auditing of outcomes.
</t>
    </r>
    <r>
      <rPr>
        <b/>
        <sz val="12"/>
        <color theme="1"/>
        <rFont val="Arial"/>
        <family val="2"/>
      </rPr>
      <t xml:space="preserve">When open-heart surgery is not high risk, or transcatheter valve repair is suitable
</t>
    </r>
    <r>
      <rPr>
        <sz val="12"/>
        <color theme="1"/>
        <rFont val="Arial"/>
        <family val="2"/>
      </rPr>
      <t>1.2 More research is needed on transcatheter tricuspid valve implantation to treat symptomatic severe tricuspid regurgitation before it can be used in the NHS when open surgical tricuspid valve repair or replacement is not high risk, or transcatheter tricuspid valve repair is suitable.
1.3 This procedure should only be done as part of formal research and a research ethics committee needs to have approved its use.</t>
    </r>
  </si>
  <si>
    <t>IPG10404</t>
  </si>
  <si>
    <t>Insertion of a catheter-based intravascular microaxial flow pump for cardiogenic shock</t>
  </si>
  <si>
    <t>Draft recommendation: Percutaneous insertion of a catheter-based intravascular microaxial flow pump can be used in the NHS during the evidence generation period as an option to manage cardiogenic shock. There must be enhanced informed consent and auditing of outcomes.</t>
  </si>
  <si>
    <t>IPG10318</t>
  </si>
  <si>
    <t>Transvenous embolisation for treating cerebrospinal fluid-venous fistula associated with spontaneous intracranial hypotension</t>
  </si>
  <si>
    <t>Draft recommendations:
1.1 More research is needed on transvenous embolisation for spontaneous intracranial hypotension caused by a cerebrospinal fluid (CSF)–venous fistula before it can be used in the NHS.
1.2 This procedure should only be done as part of formal research and a research ethics committee needs to have approved its use.</t>
  </si>
  <si>
    <t>IPG10392</t>
  </si>
  <si>
    <t>Corticosteroid-releasing bioabsorbable stent or spacer insertion during endoscopic sinus surgery to treat chronic rhinosinusitis</t>
  </si>
  <si>
    <t>Draft recommendation: Corticosteroid-releasing bioabsorbable stent or spacer insertion during endoscopic sinus surgery for chronic rhinosinusitis can be used in the NHS while more evidence is generated. It can only be used with special arrangements for clinical governance, consent, and audit or research</t>
  </si>
  <si>
    <t>IPG10067</t>
  </si>
  <si>
    <t>Endoscopic bipolar radiofrequency ablation for treating biliary obstruction caused by cholangiocarcinoma or pancreatic adenocarcinoma</t>
  </si>
  <si>
    <t>IPG1180</t>
  </si>
  <si>
    <t>Implanting a baroreceptor stimulation device for resistant hypertension</t>
  </si>
  <si>
    <t>IPG10204</t>
  </si>
  <si>
    <t>Total hip arthroplasty using the superpath approach for osteoarthritis</t>
  </si>
  <si>
    <t>IPG10440</t>
  </si>
  <si>
    <t>IPG10441</t>
  </si>
  <si>
    <t>MRI-guided focused ultrasound thalamotomy for treatment-resistant essential tremor</t>
  </si>
  <si>
    <t>IPG10448</t>
  </si>
  <si>
    <t>Melphalan chemosaturation with percutaneous hepatic artery perfusion and hepatic vein isolation for primary or metastatic cancer in the liver</t>
  </si>
  <si>
    <t>IPG10394</t>
  </si>
  <si>
    <t>Optical Coherence Tomography to guide percutaneous coronary intervention</t>
  </si>
  <si>
    <t>Column Labels</t>
  </si>
  <si>
    <t>Row Labels</t>
  </si>
  <si>
    <t>Grand Total</t>
  </si>
  <si>
    <t>Drop down list details</t>
  </si>
  <si>
    <t>Specialities</t>
  </si>
  <si>
    <t>Cost</t>
  </si>
  <si>
    <t>Commissioners</t>
  </si>
  <si>
    <t>Providers</t>
  </si>
  <si>
    <t>Resource impact category</t>
  </si>
  <si>
    <t>Implementation period</t>
  </si>
  <si>
    <t>Administration</t>
  </si>
  <si>
    <t>Healthcare capacity impact</t>
  </si>
  <si>
    <t>Antimicrobial prescribing guideline</t>
  </si>
  <si>
    <t>Bariatric surgery / weight manangement services</t>
  </si>
  <si>
    <t>Not recommended for routine adoption in the NHS</t>
  </si>
  <si>
    <t>High cost</t>
  </si>
  <si>
    <t>Antimicrobial prescribing guideline - update (new clinical practice evidence)</t>
  </si>
  <si>
    <t>Low cost</t>
  </si>
  <si>
    <t>Antimicrobial prescribing guideline - update (new pharmaceutical evidence)</t>
  </si>
  <si>
    <t>Clinical Guideline</t>
  </si>
  <si>
    <t>Acute hepatic porphyria</t>
  </si>
  <si>
    <t>ICB (adults) / NHS England (people below the age of 18)</t>
  </si>
  <si>
    <t>NHS mental health trusts, third sector organisations and commercial providers</t>
  </si>
  <si>
    <t>Cost neutral</t>
  </si>
  <si>
    <t>Antimicrobial prescribing guideline (new)</t>
  </si>
  <si>
    <t>30 / 90</t>
  </si>
  <si>
    <t>Gel</t>
  </si>
  <si>
    <t>Diagnostic Technology</t>
  </si>
  <si>
    <t>Assess locally - the figures quoted relate to the impact of SGLT2 inhibitors for type 2 patients with CKD only</t>
  </si>
  <si>
    <t>Employers and their workplace representatives</t>
  </si>
  <si>
    <t>90 days or as per funding variation</t>
  </si>
  <si>
    <t>not recommended</t>
  </si>
  <si>
    <t>Medical Technology</t>
  </si>
  <si>
    <t>As per the funding variation</t>
  </si>
  <si>
    <t>n/a</t>
  </si>
  <si>
    <t>Public health guideline</t>
  </si>
  <si>
    <t>ICB and NHS mental health trusts</t>
  </si>
  <si>
    <t>Primary care and Social care</t>
  </si>
  <si>
    <t>Discontinued</t>
  </si>
  <si>
    <t>Quality Standard</t>
  </si>
  <si>
    <t>Elderly medicine</t>
  </si>
  <si>
    <t>Cancer Drugs Fund</t>
  </si>
  <si>
    <t>ICB for adults. NHS England for adolescents if managed within a specialised service</t>
  </si>
  <si>
    <t xml:space="preserve">Cochrane case study </t>
  </si>
  <si>
    <t>Social Care</t>
  </si>
  <si>
    <t>n/a - IMF budget</t>
  </si>
  <si>
    <t>This asthma pathway links to recommendations and resources from the British Thoracic Society (BTS), National Institute for Health and Care Excellence (NICE) and Scottish Intercollegiate Guidelines Network (SIGN) on diagnosing, monitoring and managing asthma in adults, young people and children.</t>
  </si>
  <si>
    <t>ICB, LAs, NHS England and the criminal justice system</t>
  </si>
  <si>
    <t>Alpha-mannosidosis</t>
  </si>
  <si>
    <t>Diagnostic Technology - update (new pharmaceutical evidence)</t>
  </si>
  <si>
    <t>Primary care, Community health care, Secondary care - acute and Secondary care - mental health trusts</t>
  </si>
  <si>
    <t>NHS England for people with AKI or on dialysis, otherwise ICB</t>
  </si>
  <si>
    <t>Terminated</t>
  </si>
  <si>
    <t>Fast Track Appraisal</t>
  </si>
  <si>
    <t>Primary care, Community health care, Secondary care - acute, Secondary care - mental health trusts, tertiary care, Ambulance services and Social care</t>
  </si>
  <si>
    <t>Astrocytoma or oligodendroglioma</t>
  </si>
  <si>
    <t>Other</t>
  </si>
  <si>
    <t>Primary care, Secondary care - acute, Mental Health Trusts</t>
  </si>
  <si>
    <t>Anal canal squamous cell carcinoma</t>
  </si>
  <si>
    <t>Radiotherapy services are commissioned by NHS England</t>
  </si>
  <si>
    <t>Primary care, secondary care and local authority</t>
  </si>
  <si>
    <t>Medical Technology - update (new clinical practice evidence)</t>
  </si>
  <si>
    <t>Ankylosing spondylitis</t>
  </si>
  <si>
    <t>Social care</t>
  </si>
  <si>
    <t>Medical Technology - update (new pharmaceutical evidence)</t>
  </si>
  <si>
    <t>Medical device</t>
  </si>
  <si>
    <t>Anticoagulation</t>
  </si>
  <si>
    <t>Terminated assessment</t>
  </si>
  <si>
    <t>Medical Technology - update (update costs)</t>
  </si>
  <si>
    <t>n/a - discontinued</t>
  </si>
  <si>
    <t>NICE review</t>
  </si>
  <si>
    <t>Nephrology</t>
  </si>
  <si>
    <t>Public health guideline - update (new pharmaceutical evidence)</t>
  </si>
  <si>
    <t>Public health guideline (new)</t>
  </si>
  <si>
    <t>Oral plus injections</t>
  </si>
  <si>
    <t>Axial spondyloarthritis</t>
  </si>
  <si>
    <t>Services can be based on partnership between secondary, community, primary, social care and mental health services and in many cases partnerships with the independent sector</t>
  </si>
  <si>
    <t>Paediatric neurology</t>
  </si>
  <si>
    <t>Quality Standard - update (new pharmaceutical evidence)</t>
  </si>
  <si>
    <t>Pharmacology</t>
  </si>
  <si>
    <t>Social Care guideline - update (new clinical practice evidence)</t>
  </si>
  <si>
    <t>Blastic plasmacytoid dendtritic cell neoplasm</t>
  </si>
  <si>
    <t>Social Care guideline - update (new pharmaceutical evidence)</t>
  </si>
  <si>
    <t>Social Care guideline (new)</t>
  </si>
  <si>
    <t>Sexual Health</t>
  </si>
  <si>
    <t>Cardiovascular events</t>
  </si>
  <si>
    <t>Transplantation</t>
  </si>
  <si>
    <t>Cerebral adrenoleukodystrophy</t>
  </si>
  <si>
    <t>Chronic rhinosinusitis</t>
  </si>
  <si>
    <t>Cutaneous cell carcinoma</t>
  </si>
  <si>
    <t>Depression</t>
  </si>
  <si>
    <t>Dermatitis</t>
  </si>
  <si>
    <t>Dravet syndrome</t>
  </si>
  <si>
    <t>Dry eye disease</t>
  </si>
  <si>
    <t>Ear and nose</t>
  </si>
  <si>
    <t>Emphysema</t>
  </si>
  <si>
    <t>Eosinophilic esophagitis</t>
  </si>
  <si>
    <t>Epidermolysis bullosa</t>
  </si>
  <si>
    <t>Gangliosidoses</t>
  </si>
  <si>
    <t>Haematopoietic stem cell transplant</t>
  </si>
  <si>
    <t>haemolytic uraemic syndrome</t>
  </si>
  <si>
    <t>Hemoglobinuria</t>
  </si>
  <si>
    <t>Hypophosphatasia</t>
  </si>
  <si>
    <t>Hypercholesterolaemia/ mixed dyslipidaemia</t>
  </si>
  <si>
    <t>Infection post haematopoietic stem cell transplant</t>
  </si>
  <si>
    <t>Infection post transplant</t>
  </si>
  <si>
    <t>Influenza</t>
  </si>
  <si>
    <t>Inner ear</t>
  </si>
  <si>
    <t>Insomnia</t>
  </si>
  <si>
    <t>Interstitial lung disease</t>
  </si>
  <si>
    <t>Ischaemic stroke</t>
  </si>
  <si>
    <t>Joints</t>
  </si>
  <si>
    <t>Lupus erythematosus</t>
  </si>
  <si>
    <t>Lysosomal acid lipase deficiency</t>
  </si>
  <si>
    <t>Merkel cell carcinoma</t>
  </si>
  <si>
    <t>Metachromatic leukodystrophy</t>
  </si>
  <si>
    <t>Mucopolysaccharidosis type 4A</t>
  </si>
  <si>
    <t>Mycosis fungoides and Sézary syndrome</t>
  </si>
  <si>
    <t>Myelofibrosis</t>
  </si>
  <si>
    <t>Myotonia</t>
  </si>
  <si>
    <t>Narcolepsy</t>
  </si>
  <si>
    <t>Neurodegenerative</t>
  </si>
  <si>
    <t>Non-malignant diseases</t>
  </si>
  <si>
    <t>Ototoxicity</t>
  </si>
  <si>
    <t>Pain from bone metastases</t>
  </si>
  <si>
    <t>Peanut allergy</t>
  </si>
  <si>
    <t>Phenylketonuria</t>
  </si>
  <si>
    <t>Polycythaemia vera</t>
  </si>
  <si>
    <t>Pompe disease</t>
  </si>
  <si>
    <t>Primary hypercholesterolaemia or mixed dyslipidaemia</t>
  </si>
  <si>
    <t>Primary hyperoxaluria type 1</t>
  </si>
  <si>
    <t>Atopic dermatitis / Prurigo nodularis</t>
  </si>
  <si>
    <t>Psoriatic arthritis</t>
  </si>
  <si>
    <t>Short bowel syndrome</t>
  </si>
  <si>
    <t>Sleep anoea</t>
  </si>
  <si>
    <t>Soft tissue sarcoma</t>
  </si>
  <si>
    <t>Vasculitis</t>
  </si>
  <si>
    <t>Waldenström's macroglobulinaemia</t>
  </si>
  <si>
    <t>Women's health</t>
  </si>
  <si>
    <t>(Multiple Items)</t>
  </si>
  <si>
    <t>Count of Disease area</t>
  </si>
  <si>
    <t>Description</t>
  </si>
  <si>
    <t>Specialty</t>
  </si>
  <si>
    <t>General Surgery</t>
  </si>
  <si>
    <t>Vascular Surgery</t>
  </si>
  <si>
    <t>Ear Nose and Throat</t>
  </si>
  <si>
    <t>Oral Surgery</t>
  </si>
  <si>
    <t>Restorative Dentistry</t>
  </si>
  <si>
    <t>Paediatric Dentistry</t>
  </si>
  <si>
    <t>Orthodontics</t>
  </si>
  <si>
    <t>Oral and Maxillofacial Surgery</t>
  </si>
  <si>
    <t>Endodontics</t>
  </si>
  <si>
    <t>Periodontics</t>
  </si>
  <si>
    <t>Prosthodontics</t>
  </si>
  <si>
    <t>Surgical Dentistry</t>
  </si>
  <si>
    <t>Plastic Surgery</t>
  </si>
  <si>
    <t>Cardiothoracic Surgery</t>
  </si>
  <si>
    <t>Paediatric Surgery</t>
  </si>
  <si>
    <t>Pain Management (Retired 1 April 2004)</t>
  </si>
  <si>
    <t>Emergency Medicine</t>
  </si>
  <si>
    <t>Anaesthetics</t>
  </si>
  <si>
    <t>Intensive Care Medicine</t>
  </si>
  <si>
    <t>Aviation and Space Medicine</t>
  </si>
  <si>
    <t>General Internal Medicine</t>
  </si>
  <si>
    <t>Clinical Haematology</t>
  </si>
  <si>
    <t>Clinical Physiology</t>
  </si>
  <si>
    <t>Clinical Pharmacology</t>
  </si>
  <si>
    <t>Audio Vestibular Medicine</t>
  </si>
  <si>
    <t>Clinical Genetics</t>
  </si>
  <si>
    <t>CLINICAL CYTOGENETICS and MOLECULAR GENETICS (Retired 1 April 2010) National Code 312 is retained for CONSULTANTS qualified in this Main Specialty prior to 1 April 2010</t>
  </si>
  <si>
    <t>Clinical Immunology</t>
  </si>
  <si>
    <t>Rehabilitation Medicine</t>
  </si>
  <si>
    <t>Palliative Medicine</t>
  </si>
  <si>
    <t>Paediatric Cardiology</t>
  </si>
  <si>
    <t>Sport and Exercise Medicine</t>
  </si>
  <si>
    <t>Acute Internal Medicine</t>
  </si>
  <si>
    <t>Respiratory Medicine</t>
  </si>
  <si>
    <t>Tropical Medicine</t>
  </si>
  <si>
    <t>Genitourinary Medicine</t>
  </si>
  <si>
    <t>Renal Medicine</t>
  </si>
  <si>
    <t>Medical Oncology</t>
  </si>
  <si>
    <t>Nuclear Medicine</t>
  </si>
  <si>
    <t>Clinical Neurophysiology</t>
  </si>
  <si>
    <t>Paediatric Neurology</t>
  </si>
  <si>
    <t>Dental Medicine</t>
  </si>
  <si>
    <t>Special Care Dentistry</t>
  </si>
  <si>
    <t>Medical Ophthalmology</t>
  </si>
  <si>
    <t>Obstetrics and Gynaecology</t>
  </si>
  <si>
    <t>National Code 500 is not acceptable for Central Returns including Hospital Episode Statistics</t>
  </si>
  <si>
    <t>Community Sexual and Reproductive Health</t>
  </si>
  <si>
    <t>Antenatal Clinic (Retired 1 April 2004)</t>
  </si>
  <si>
    <t>Postnatal Clinic (Retired 1 April 2004)</t>
  </si>
  <si>
    <t>Midwifery</t>
  </si>
  <si>
    <t>General Medical Practice</t>
  </si>
  <si>
    <t>General Dental Practice</t>
  </si>
  <si>
    <t>Maternity Function (Retired 1 April 2004)</t>
  </si>
  <si>
    <t>Other than Maternity (Retired 1 April 2004)</t>
  </si>
  <si>
    <t>Learning Disability</t>
  </si>
  <si>
    <t>Adult Mental Illness</t>
  </si>
  <si>
    <t>Child and Adolescent Psychiatry</t>
  </si>
  <si>
    <t>Forensic Psychiatry</t>
  </si>
  <si>
    <t>Medical Psychotherapy</t>
  </si>
  <si>
    <t>Old Age Psychiatry</t>
  </si>
  <si>
    <t>Clinical Oncology</t>
  </si>
  <si>
    <t>Radiology</t>
  </si>
  <si>
    <t>General Pathology</t>
  </si>
  <si>
    <t>Blood Transfusion</t>
  </si>
  <si>
    <t>Chemical Pathology</t>
  </si>
  <si>
    <t>Histopathology</t>
  </si>
  <si>
    <t>Immunopathology</t>
  </si>
  <si>
    <t>Medical Microbiology and Virology</t>
  </si>
  <si>
    <t>Neuropathology (Retired 1 April 2004)</t>
  </si>
  <si>
    <t>Medical Microbiology</t>
  </si>
  <si>
    <t>Medical Virology</t>
  </si>
  <si>
    <t>Community Medicine</t>
  </si>
  <si>
    <t>Occupational Medicine</t>
  </si>
  <si>
    <t>Community Health Services Dental</t>
  </si>
  <si>
    <t>Public Health Dental</t>
  </si>
  <si>
    <t>Nursing</t>
  </si>
  <si>
    <t>Allied Health Professional</t>
  </si>
  <si>
    <t>Joint Consultant Clinics (Retired 1 April 2004)</t>
  </si>
  <si>
    <t>Programme budgeting category code</t>
  </si>
  <si>
    <t>Programme budgeting category</t>
  </si>
  <si>
    <t>1A</t>
  </si>
  <si>
    <t>Infectious Diseases - HIV &amp; AIDS</t>
  </si>
  <si>
    <t>1X</t>
  </si>
  <si>
    <t>Infectious Diseases - Other</t>
  </si>
  <si>
    <t>Cancers &amp; Tumours</t>
  </si>
  <si>
    <t>2A</t>
  </si>
  <si>
    <t>Cancers &amp; Tumours - Head and Neck</t>
  </si>
  <si>
    <t>2B</t>
  </si>
  <si>
    <t>Cancers &amp; Tumours - Upper GI</t>
  </si>
  <si>
    <t>2C</t>
  </si>
  <si>
    <t>Cancers &amp; Tumours - Lower GI</t>
  </si>
  <si>
    <t>2D</t>
  </si>
  <si>
    <t>Cancers &amp; Tumours - Lung</t>
  </si>
  <si>
    <t>2E</t>
  </si>
  <si>
    <t>Cancers &amp; Tumours - Skin</t>
  </si>
  <si>
    <t>2F</t>
  </si>
  <si>
    <t>Cancers &amp; Tumours - Breast</t>
  </si>
  <si>
    <t>2G</t>
  </si>
  <si>
    <t>Cancers &amp; Tumours - Gynaecological</t>
  </si>
  <si>
    <t>2H</t>
  </si>
  <si>
    <t>Cancers &amp; Tumours - Urological</t>
  </si>
  <si>
    <t>2I</t>
  </si>
  <si>
    <t>Cancers &amp; Tumours - Haematological</t>
  </si>
  <si>
    <t>2X</t>
  </si>
  <si>
    <t>Cancers &amp; Tumours - Other</t>
  </si>
  <si>
    <t>Disorders of Blood</t>
  </si>
  <si>
    <t>Endocrine, Nutritional and Metabolic Problems</t>
  </si>
  <si>
    <t>4A</t>
  </si>
  <si>
    <t>Endocrine, Nutritional and Metabolic Problems - Diabetes</t>
  </si>
  <si>
    <t>4B</t>
  </si>
  <si>
    <t>Endocrine, Nutritional and Metabolic Problems - Endocrine</t>
  </si>
  <si>
    <t>4X</t>
  </si>
  <si>
    <t>Endocrine, Nutritional and Metabolic Problems - Other</t>
  </si>
  <si>
    <t>Mental Health Disorders</t>
  </si>
  <si>
    <t>5A</t>
  </si>
  <si>
    <t>Mental Health Disorders - Substance Misuse</t>
  </si>
  <si>
    <t>5B</t>
  </si>
  <si>
    <t>Mental Health Disorders - Organic Mental Disorders</t>
  </si>
  <si>
    <t>5C</t>
  </si>
  <si>
    <t>Mental Health Disorders - Psychotic Disorders</t>
  </si>
  <si>
    <t>5D</t>
  </si>
  <si>
    <t>Mental Health Disorders - Child and Adolescent</t>
  </si>
  <si>
    <t>5X</t>
  </si>
  <si>
    <t>Mental Health Disorders - Other</t>
  </si>
  <si>
    <t>Problems of Learning Disability</t>
  </si>
  <si>
    <t>Neurological</t>
  </si>
  <si>
    <t>7A</t>
  </si>
  <si>
    <t>Neurological - Chronic Pain</t>
  </si>
  <si>
    <t>7X</t>
  </si>
  <si>
    <t>Neurological - Other</t>
  </si>
  <si>
    <t>Problems of Vision</t>
  </si>
  <si>
    <t>Problems of Hearing</t>
  </si>
  <si>
    <t>Problems of Circulation</t>
  </si>
  <si>
    <t>10A</t>
  </si>
  <si>
    <t>Problems of Circulation - Coronary Heart Disease</t>
  </si>
  <si>
    <t>10B</t>
  </si>
  <si>
    <t>Problems of Circulation - Cerebrovascular Disease</t>
  </si>
  <si>
    <t>10C</t>
  </si>
  <si>
    <t>Problems of Circulation - Problems of Rhythm</t>
  </si>
  <si>
    <t>10X</t>
  </si>
  <si>
    <t>Problems of Circulation - Other</t>
  </si>
  <si>
    <t>Problems of the Respiratory System</t>
  </si>
  <si>
    <t>11A</t>
  </si>
  <si>
    <t>Problems of Respiratory System - Obstructive Airways Disease</t>
  </si>
  <si>
    <t>11B</t>
  </si>
  <si>
    <t>Problems of the Respiratory System - Asthma</t>
  </si>
  <si>
    <t>11X</t>
  </si>
  <si>
    <t>Problems of the Respiratory System - Other</t>
  </si>
  <si>
    <t>Dental Problems</t>
  </si>
  <si>
    <t>Problems of the Gastro Intestinal System</t>
  </si>
  <si>
    <t>13A</t>
  </si>
  <si>
    <t>Problems of the Gastro Intestinal System - Upper GI</t>
  </si>
  <si>
    <t>13B</t>
  </si>
  <si>
    <t>Problems of the Gastro Intestinal System - Lower GI</t>
  </si>
  <si>
    <t>13C</t>
  </si>
  <si>
    <t>Problems of the Gastro Intestinal System - HepatoBiliary</t>
  </si>
  <si>
    <t>13X</t>
  </si>
  <si>
    <t>Problems of the Gastro Intestinal System - Other</t>
  </si>
  <si>
    <t>Problems of the Skin</t>
  </si>
  <si>
    <t>14A</t>
  </si>
  <si>
    <t>Problems of the Skin - Burns</t>
  </si>
  <si>
    <t>14X</t>
  </si>
  <si>
    <t>Problems of the Skin - Other</t>
  </si>
  <si>
    <t>Problems of the Musculo Skeletal System</t>
  </si>
  <si>
    <t>Problems due to Trauma and Injuries</t>
  </si>
  <si>
    <t>Problems of the Genito Urinary System</t>
  </si>
  <si>
    <t>17A</t>
  </si>
  <si>
    <t>Problems of the Genito Urinary System - Genital Tract Problems</t>
  </si>
  <si>
    <t>17B</t>
  </si>
  <si>
    <t>Problems of the Genito Urinary System - Renal Problems</t>
  </si>
  <si>
    <t>17C</t>
  </si>
  <si>
    <t>Problems of the Genito Urinary System - Sexually transmitted infections</t>
  </si>
  <si>
    <t>17X</t>
  </si>
  <si>
    <t>Problems of the Genito Urinary System - Other</t>
  </si>
  <si>
    <t>Maternity and Reproductive Health</t>
  </si>
  <si>
    <t>Conditions of Neonates</t>
  </si>
  <si>
    <t>Adverse Effects and Poisoning</t>
  </si>
  <si>
    <t>20A</t>
  </si>
  <si>
    <t>Adverse Effects and Poisoning - Unintended Consequences of Treatment</t>
  </si>
  <si>
    <t>20B</t>
  </si>
  <si>
    <t>Adverse Effects and Poisoning - Poisoning</t>
  </si>
  <si>
    <t>20C</t>
  </si>
  <si>
    <t>Adverse Effects and Poisoning - Violence</t>
  </si>
  <si>
    <t>20X</t>
  </si>
  <si>
    <t>Adverse Effects and Poisoning - Other</t>
  </si>
  <si>
    <t>Healthy Individuals</t>
  </si>
  <si>
    <t>21A</t>
  </si>
  <si>
    <t>Healthy Individuals - NSF Prevention Programme</t>
  </si>
  <si>
    <t>21B</t>
  </si>
  <si>
    <t>Healthy Individuals - NSF Mental Health Prevention</t>
  </si>
  <si>
    <t>21X</t>
  </si>
  <si>
    <t>Healthy Individuals - Other</t>
  </si>
  <si>
    <t>Social Care Needs</t>
  </si>
  <si>
    <t>Other Areas of Spend/Conditions</t>
  </si>
  <si>
    <t>23A</t>
  </si>
  <si>
    <t>Other: GMS/PMS</t>
  </si>
  <si>
    <t>23B</t>
  </si>
  <si>
    <t>Other: SHAs (including WDCs)</t>
  </si>
  <si>
    <t>23X</t>
  </si>
  <si>
    <t>Other: Misc</t>
  </si>
  <si>
    <t>Guidance is still in early development stage. More information will be provided as the development of the guidance progresses.
The committee meeting is scheduled for the 04 August 2026</t>
  </si>
  <si>
    <t>Nivolumab as neoadjuvant (with chemotherapy) and adjuvant (as monotherapy) treatment for resectable non-small-cell lung cancer TA1127 [ID6310]</t>
  </si>
  <si>
    <t>The adjuvant treatment duration of nivolumab is longer than pembrolizumab but similar to durvalumab. The administration time for IV nivolumab is shorter than durvalumab but similar to pembrolizumab.</t>
  </si>
  <si>
    <t>Draft guidance published. Draft guidance states that obinutuzumab plus mycophenolate mofetil can be used, within its 
marketing authorisation, as an option to treat active class 3 or 4 (with or without class 5) lupus nephritis in adults. It can only be used if the company provides obinutuzumab according to the commercial arrangement</t>
  </si>
  <si>
    <t>DG published. Draft guidance states that seladelpar should not be used to treat primary biliary cholangitis, including pruritus, in adults:
• with ursodeoxycholic acid (UDCA), if the primary biliary cholangitis has not responded well enough to UDCA, or
• alone, if UDCA cannot be tolerated.
The company, Gilead, has asked to submit additional evidence for this appraisal and NICE has agreed to accept this. This additional evidence will be considered at a further committee meeting on 6 May 2026.
The estimated population and capacity impact is based on the budget impact test undertaken. This may change as the technology appraisal is developed.</t>
  </si>
  <si>
    <t>NICE has received 1 appeal, that falls within one or more of the two strictly limited grounds for appeal, against the Final Draft Guidance. The appeal panel convened on Tuesday 13 January to hear oral representations from the appellant.
FDG published. Draft guidance states that lecanemab is not recommended, within its marketing authorisation, for treating mild cognitive impairment and mild dementia caused by Alzheimer’s disease in adults who are heterozygous for apolipoprotein E4 or do not have the gene.
The capacity impact is based on the budget impact test undertaken. This may change as the technology appraisal is developed.</t>
  </si>
  <si>
    <t>26/05/27-07/07/27</t>
  </si>
  <si>
    <t>Domestic abuse [GID-NG10449]</t>
  </si>
  <si>
    <t>Pulmonary artery pressure technologies for remote monitoring of chronic heart failure [GID-DG10087] (HTG769)</t>
  </si>
  <si>
    <t>DG published. Draft guidance states that upadacitinib should not be used to treat giant cell arteritis in adults.  The next committee is scheduled for 4 March 2026.
The estimated population and capacity impact is based on the budget impact test undertaken. This may change as the technology appraisal is developed.</t>
  </si>
  <si>
    <t>07/07/26 - 27/07/26</t>
  </si>
  <si>
    <t>17/06/26 - 07/07/26</t>
  </si>
  <si>
    <t>FDG Published. Draft guidance states that niraparib can be used as an option for the maintenance treatment of advanced epithelial (FIGO stages 3 and 4) high-grade ovarian, fallopian tube or primary peritoneal cancer after a response to first-line platinum-based chemotherapy in adults, only if:
• they did not have or could not tolerate bevacizumab as part of first-line induction chemotherapy
• the company provides niraparib according to the commercial arrangement</t>
  </si>
  <si>
    <t>FDG published. Draft guidance states that Dupilumab can be used as an add-on maintenance treatment option for 
uncontrolled chronic obstructive pulmonary disease (COPD) with raised blood eosinophils in adults if:
• they are having:
− triple therapy including an inhaled corticosteroid, a long-acting beta2-agonist (LABA) and a long-acting muscarinic antagonist (LAMA), or
− double therapy including a LABA and a LAMA if inhaled corticosteroids are not appropriate, and
• the company provides dupilumab according to the commercial 
arrangement (see section 2).
Uncontrolled COPD is defined as 1 or more severe exacerbations or 2 or more moderate exacerbations in the previous 12 months. Raised
blood eosinophils is defined as a blood eosinophil count of 0.3 x 10^9 cells per litre or more (300 cells per microlitre or more).
The estimated eligible population is based on the budget impact test undertaken. This may change as the technology appraisal is developed.</t>
  </si>
  <si>
    <t>The draft guideline has been published on the NICE website for public consultation. A draft resource impact template has been published alongside the guidance consultation documents. Updated final RIA tools will be published alongside the guideline. This update covers medicines for type 2 diabetes in adults (aged 18 and over). 
This guideline will partially update the following: Type 2 diabetes in adults: management (NG28)</t>
  </si>
  <si>
    <t>Increase due to training for self-administered injections and home visits for those unable to self-administer.
Decrease due to reduced COPD exacerbations.</t>
  </si>
  <si>
    <t>Draft guidance has been published. This update is anticipated to lead to financial and capacity savings however these are subject to uncertainty. The guideline update covers the use of tranexamic acid in people having surgery where blood loss is anticipated.
The key drivers of resource impact are: 
- The level of implementation of tranexamic acid use in surgery
- The estimated number of blood transfusions avoided after tranexamic acid use
- The estimated reduction in length of stay 
- The resource and time to administer tranexamic acid is assumed minimal when provided in theatres.</t>
  </si>
  <si>
    <t>Draft guidance has been published. The draft guideline covers diagnosing and managing renal cell carcinoma (the most common type of kidney cancer) in adults. It aims to improve care by helping 
healthcare professionals offer people the right treatments and support, taking into account the person's individual preferences.
The key drivers of resource impact are: 
- An increase in the number of people having biopsies 
- The number of procedures avoided because of a benign or low risk cancer biopsy result.</t>
  </si>
  <si>
    <t>The draft guideline is out for consultation.
This guideline will partially update the following: Suspected cancer: recognition and referral (NG12)
New and updated recommendations:
We have reviewed the evidence on ovarian cancer age and serum CA125 thresholds, endometrial cancer and non-site-specific weight loss.</t>
  </si>
  <si>
    <t>Draft guidance has been published. The current NICE guidance is to offer anti-D immunoglobulin prophylaxis to those who are rhesus D negative who have a surgical procedure to manage an ectopic pregnancy or miscarriage. The proposed NICE draft guidance is to not offer treatment to anyone with a miscarriage or ectopic pregnancy at less than 12 completed weeks of pregnancy. A further change in recommendations also means that anti-D prophylaxis can be considered in cases of threatened miscarriage with heavy and recurrent bleeding between 12 and 13 weeks of pregnancy.
The guideline update is expected to generate savings, but these are unlikely be significant. The recommendations may remove barriers from early pregnancy services being provided in community locations, such as being incorporated within a woman’s health hub.
This guideline will partially update the following:
Ectopic pregnancy and miscarriage: diagnosis and initial management (NG126)</t>
  </si>
  <si>
    <t>Publication of the guidance will be split into 2 parts. Part 1 focuses on risk assessment. Draft guidance for part 1 published on 13 January 2026 for public consultation.
A greater awareness of the guidance may increase the number of risk assessments being undertaken and this, in turn, would increase DXA usage. The following draft recommendations may also impact DXA usage or the time needed to complete the scan:
1.4.1 should lead to fewer DXA scans compared to the NOGG criteria being widely used in current practice.    
1.5.1 to 1.5.4 may increase the use of vertebral fracture assessments during a DXA scan, which would add time onto the appointment with additional time needed to review the imaging. Doing this however would decrease the need for subsequent spinal imaging as recommendation 1.5.4 restricts these to the small proportion with an uncertain VFA  .</t>
  </si>
  <si>
    <t>Yes - new guideline</t>
  </si>
  <si>
    <t>Yes - new HealthTech guidance</t>
  </si>
  <si>
    <t>29/04/26 - 13/05/26</t>
  </si>
  <si>
    <t>Venetoclax with obinutuzumab for untreated chronic lymphocytic leukaemia [ID6291] (TA1119)</t>
  </si>
  <si>
    <t>Guideline is still in early development stage. More information will be provided as the development of the guideline progresses.
This guideline will partially update the following:
Suspected sepsis in people aged 16 or over: recognition, assessment and early management (NG253)</t>
  </si>
  <si>
    <t>Publication of the guidance will be split into 2 parts. Part 2 focuses on treatment and monitoring.
Guideline for part 2 is still in early development stage. More information will be provided as the development of the guideline progresses.</t>
  </si>
  <si>
    <t>Yes - new Quality Standard</t>
  </si>
  <si>
    <t>06/01/26 - 20/06/26</t>
  </si>
  <si>
    <t>This quality standard covers diagnosing, managing and treating rare diseases. It describes high-quality care in priority areas for improvement. Rare diseases are conditions that affect less than 1 in 2,000 people as defined by the UK Rare Diseases Framework.</t>
  </si>
  <si>
    <t>Support for commissioners will be provided by adding audience descriptors to the quality standard. No additional resource impact is expected on top of the impact associated with implementing the underpinning guideline.
This guidance will fully update the following:
Head injury (QS74)</t>
  </si>
  <si>
    <t>Guideline is still in early development stage. More information will be provided as the development of the guideline progresses.
This guideline will partially update the following:
Suspected sepsis in pregnant or recently pregnant people: recognition, diagnosis and early management (NG255)</t>
  </si>
  <si>
    <t>03/11/26 - 01/12/26</t>
  </si>
  <si>
    <t>Guideline is still in early development stage. More information will be provided as the development of the guideline progresses.
This guideline will partially update the following:
Suspected sepsis in under 16s: recognition, diagnosis and early management (NG254)</t>
  </si>
  <si>
    <t>26/08/26 - 07/10/26</t>
  </si>
  <si>
    <t>Support for commissioners will be provided by adding audience descriptors to the quality standard.
Quality Standard is still in early development stage. More information will be provided as the development of the Quality Standard progresses.</t>
  </si>
  <si>
    <t>Guideline is still in early development stage. More information will be provided as the development of the guideline progresses. 
This guideline will fully update the following:
Epilepsies in children, young people and adults (NG217)</t>
  </si>
  <si>
    <t>Guideline is still in early development stage. More information will be provided as the development of the guideline progresses. 
This guideline will fully update the following:
Bladder cancer: diagnosis and management (NG2)</t>
  </si>
  <si>
    <t>Guideline is still in early development stage. More information will be provided as the development of the guideline progresses. 
This guideline will fully update the following:
Prostate cancer: diagnosis and management (NG131)</t>
  </si>
  <si>
    <t>IPG811</t>
  </si>
  <si>
    <t>We have moved interventional procedures guidance 811 to become HealthTech guidance 767. This is to better reflect the NICE HealthTech programme which combines the former NICE Diagnostics Assessment programme, Interventional Procedures programme and Medical Technologies Evaluation programme and to help you find relevant content more quickly. The guidance itself has not changed.</t>
  </si>
  <si>
    <t>IPG10461</t>
  </si>
  <si>
    <t>Surgical insertion of a catheter-based intravascular microaxial flow pump for cardiogenic shock</t>
  </si>
  <si>
    <t>Draft recommendation: Surgical insertion of a catheter-based intravascular microaxial flow pump can be used in the NHS during the evidence generation period as an option to manage cardiogenic shock. There must be enhanced informed consent and auditing of outcomes</t>
  </si>
  <si>
    <t>06/02/26 - 19/02/26</t>
  </si>
  <si>
    <t>IPG10439</t>
  </si>
  <si>
    <t>Percutaneous insertion of a cerebral protection device to prevent cerebral embolism during TAVI</t>
  </si>
  <si>
    <t>IPG10405</t>
  </si>
  <si>
    <t>In-situ normothermic regional perfusion of the abdomen for livers donated after controlled circulatory death</t>
  </si>
  <si>
    <t>Transplant services</t>
  </si>
  <si>
    <t>01/05/2026-22/05/2026</t>
  </si>
  <si>
    <t>10/02/2026 - 24/02/2026</t>
  </si>
  <si>
    <t>Draft guidance published. Draft guidance states ArtiQ.Spiro can be used in the NHS during the evidence generation period as an option for applying algorithms to spirometry to support asthma and chronic obstructive pulmonary disease (COPD) diagnosis in primary care and community diagnostic centres. It can only be used: 
• 	if the evidence outlined in the evidence generation plan is being generated 
• 	as long as it has appropriate regulatory approval including NHS England's Digital Technology Assessment Criteria (DTAC) approval.
The second committee meeting took place on 4 February 2026.</t>
  </si>
  <si>
    <t xml:space="preserve">Overcoming Bulimia Online (OBO) can be used in the NHS during the evidence generation period as an option to treat the following conditions in adults:
- binge eating disorder
- bulimia nervosa
- other specified feeding or eating disorder (OSFED) with similar features to binge eating disorder or bulimia nervosa
- disordered eating with similar features to binge eating disorder or bulimia.
It can only be used if the evidence outlined in the evidence generation plan for OBO is being generated and as long as they have appropriate regulatory approval including NHS England's Digital Technology Assessment Criteria (DTAC) approval.
Because OBO is intended to be used alongside usual waiting list care, such as regular check-ins and routine physical monitoring, the licensing costs will be an additional cost. The cost will vary depending on the number of licences procured, with bulk purchases offering significant savings. The use of OBO may help to reduce potential downstream healthcare costs. </t>
  </si>
  <si>
    <t>Draft guidance published. Draft guidance states five artificial intelligence (AI) technologies can be used in the NHS during the evidence generation period as options to help detect colorectal polyps during colonoscopy, for people who do not have diagnosed inflammatory bowel disease or Lynch syndrome. The technologies are:
CAD EYE
ENDO-AID
EndoScreener
GI Genius
MAGENTIQ-COLO.
These technologies can only be used:
if the evidence outlined in the evidence generation plan for AI technologies to help detect or characterise colorectal polyps is being generated
as long as they have appropriate regulatory approval including NHS England's Digital Technology Assessment Criteria approval.</t>
  </si>
  <si>
    <t>NICE has recommended that 8 digital technologies can be used in the NHS during the evidence generation period as options to manage mild to moderate symptoms of hip or knee osteoarthritis in adults.
These technologies can only be used if the evidence outlined in the evidence generation plan for digital technologies for managing mild to moderate symptoms of hip or knee osteoarthritis is being generated and as long as they have appropriate regulatory approval including NHS England's Digital Technology Assessment Criteria (DTAC) approval.
The technologies should be used in line with sections 1.2 and 1.3 of the guidance.
The technologies are designed to help people with mild to moderate symptoms of hip or knee osteoarthritis manage their condition remotely in the community, at a time that is convenient to their lifestyle. They are not intended to replace face-to-face care but may help reduce the number of appointments with a GP or first-contact practitioner, as well as onward referrals to musculoskeletal services that people may need.</t>
  </si>
  <si>
    <t>Amivantamab plus lazertinib can be used, within its marketing authorisation, as an option for untreated advanced non-small-cell lung cancer in adults whose tumours have epidermal growth factor receptor exon 19 deletions or exon 21 L858R substitution mutations.
Amivantamab and lazertinib can only be used if the company provides them according to their commercial arrangements.</t>
  </si>
  <si>
    <t>Targeted-release budesonide can be used as an option to treat primary immunoglobulin A nephropathy (IgAN) in adults when: ·     they have:                                                                                                                                                                                                                  -  a urine protein-to-creatinine ratio (UPCR) of 90 mg/mmol or more or                                                                                                                            - a protein excretion of 1.0 g/day or more, and                                                                                                                                                                                                                            · it is used as an add-on to optimised standard care that includes, unless contraindicated:                                                                                                           -  the highest tolerated licensed dose of renin-angiotensin system inhibitors (RASi) or                                                                                                                                                                   - a dual endothelin angiotensin-receptor antagonist (DEARA), and                                                                                                                                                     · the company provides it according to the commercial arrangement (see section 2).</t>
  </si>
  <si>
    <t>Amivantamab with lazertinib for untreated EGFR mutation-positive advanced non-small-cell lung cancer (TA1122) [ID6256]</t>
  </si>
  <si>
    <t>Pembrolizumab with pemetrexed and platinum-based chemotherapy for untreated unresectable advanced malignant pleural mesothelioma (terminated appraisal) (TA1125) [ID4044]</t>
  </si>
  <si>
    <t>Concizumab for treating haemophilia A or B in people 12 years and over with factor inhibitors (terminated appraisal) (TA1124) [ID6665]</t>
  </si>
  <si>
    <t>NICE is unable to make a recommendation on concizumab (Alhemo) for treating haemophilia A or B in people 12 years and over with factor inhibitors. This is because the company did not provide an evidence submission.</t>
  </si>
  <si>
    <t>NICE is unable to make a recommendation on pembrolizumab (Keytruda) with pemetrexed and platinum-based chemotherapy for untreated unresectable advanced malignant pleural mesothelioma in adults. This is because Merck Sharpe &amp; Dohme will not be proceeding with the evidence submission for the appraisal.</t>
  </si>
  <si>
    <t>2025/25</t>
  </si>
  <si>
    <t>NICE is unable to make a recommendation on depemokimab (Exdensur) for treating chronic rhinosinusitis with nasal polyps in adults. This is because the company did not provide an evidence submission.</t>
  </si>
  <si>
    <t>Depemokimab for treating chronic rhinosinusitis with nasal polyps in adults (terminated appraisal) (TA1123) [ID6449]</t>
  </si>
  <si>
    <t>NICE has received 1 appeal that falls within one or more of the two strictly limited grounds for appeal, against the Final Draft Guidance on the above technology from the following organisation: 
Gilead Sciences Ltd
The appeal panel will convene on Monday 30 March 2026 at 10am via Zoom to hear oral representations from the appellants.  
FDG published. Draft guidance states brexucabtagene autoleucel should not be used to treat relapsed or refractory mantle cell lymphoma in adults who have had 2 or more lines of systemic treatment that included a Bruton's tyrosine kinase inhibitor.
The estimated eligible population and capacity impact is based on the budget impact test undertaken. This may change as the technology appraisal is developed.</t>
  </si>
  <si>
    <t xml:space="preserve">
CardioMEMS HF System can be used as an option for remote monitoring of New York Heart Association (NYHA) class 3 chronic heart failure in adults at risk of hospitalisation who are:
able to use the technology (with the help of a carer if necessary) and
willing to adjust medication as directed.
More research is needed on the Cordella Pulmonary Artery Sensor System and the Cordella Heart Failure System for remote monitoring of NYHA class 3 chronic heart failure in adults before it can be funded by the NHS.
CardioMEMS costs £11,400 (including VAT) plus £1,631 per person for implantation, with additional ongoing remote‑monitoring costs. A one‑off £10,000 per‑site payment is also needed for the calibration system used during implantation.
Evidence suggest that CardioMEMS supports proactive pulmonary artery pressure management, leading to fewer hospitalisations and mitigating incremental costs.
For further analysis or to calculate the financial and capacity impact, see the resource impact template</t>
  </si>
  <si>
    <t>Gender identity services</t>
  </si>
  <si>
    <t>DG published. Draft guidance states that sodium zirconium cyclosilicate should not be used to treat hyperkalaemia in adults when:
•	it is persistent and
•	serum potassium levels are between 5.5 mmol/litre and 5.9 mmol/litre.
The committee was held on 14 January 2026.
The estimated capacity impact is based on the budget impact test undertaken. This may change as the technology appraisal is developed.</t>
  </si>
  <si>
    <t>NICE has received 1 appeal that falls within one or more of the two strictly limited grounds for appeal, against the Final Draft Guidance on technology. The appeal panel convened on Wednesday 14 January 2026 to hear oral representations from the appellant.
FDG published. Draft guidance states that donanemab is not recommended, within its marketing authorisation, for treating mild cognitive impairment or mild dementia caused by Alzheimer's disease in adults who are heterozygous for apolipoprotein E4 or do not have the gene. 
The estimated capacity impact is based on the budget impact test undertaken. This may change as the technology appraisal is developed.</t>
  </si>
  <si>
    <t>Appeal decision published on the NICE website on 28 January 2026.
FDG is published. Draft guidance states that zilucoplan is not recommended, within its marketing authorisation, as an add-on to standard treatment for generalised myasthenia gravis in adults who test positive for anti-acetylcholine receptor antibodies.
The estimated population and capacity impact is based on the budget impact test undertaken. This may change as the technology appraisal is developed.</t>
  </si>
  <si>
    <t>There will be a capacity impact due to fewer surgeries required</t>
  </si>
  <si>
    <t>If recommended there may be a capacity increase due to more overall infusions being required.</t>
  </si>
  <si>
    <t>DG published. Draft guidance states that fezolinetant should not be used to treat moderate to severe vasomotor symptoms caused by menopause.
Following the release of the Draft Guidance for this appraisal, the company requested additional time to respond. NICE has agreed to an extension and as a result the second committee meeting took place on 06 January 2026.
The estimated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</si>
  <si>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15 April 2026.
The estimated eligible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</si>
  <si>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14 April 2026.
The estimated eligible population and capacity impact is based on the budget impact test undertaken. This may change as the technology appraisal is developed.</t>
  </si>
  <si>
    <t>Pending further discussion with the company, the timelines for this appraisal are now to be confirmed. We are unable to provide a revised timeline at this time as the company is currently evaluating its plans for a submission. Submissions are no longer required by 3 December 2025, and the committee meeting scheduled for 12 May 2026 will not take place.</t>
  </si>
  <si>
    <t>Please note that following on from a request received from the company, the timelines for this appraisal have been revised and the appraisal is now anticipated to begin in mid-January 2027. These timings are based on a request from the company to reschedule the initial date set by NICE, in order to facilitate a suitably comprehensive and robust submission.</t>
  </si>
  <si>
    <t>Guidance is still in early development stage. More information will be provided as the development of the guidance progresses.
The estimated population and capacity impact is based on the budget impact test undertaken. These may change as the technology appraisal is developed.</t>
  </si>
  <si>
    <t>Natalizumab (subcutaneous originator or intravenous biosimilar) can be used as an option to treat highly active relapsing–remitting multiple sclerosis (RRMS) in adults, only if: 
• it has not responded to a full and adequate course of at least 1 disease modifying therapy 
• the characteristics of the person and the activity of their MS mean that cladribine is not suitable. 
Natalizumab (subcutaneous originator or intravenous biosimilar) can only be used if the companies have an agreed price within the Medicines Procurement and Supply Chain.</t>
  </si>
  <si>
    <t>Nivolumab can be used as an option for neoadjuvant treatment with 
platinum-based chemotherapy, then alone as adjuvant treatment, for non_x0002_small-cell lung cancer (NSCLC) with a high risk of recurrence in adults whose tumours:
• are resectable (4 cm or more or node positive) and
• have no epidermal growth factor receptor (EGFR) mutations or anaplastic lymphoma kinase (ALK) rearrangements.
Nivolumab can only be used if the company provides it according to the commercial arrangement</t>
  </si>
  <si>
    <t>DG published. Draft guidance states pembrolizumab with chemoradiotherapy (external beam radiation therapy followed by brachytherapy) should not be used for untreated International Federation of Gynaecology and Obstetrics (FIGO) 2014 stage 3 to 4A locally advanced cervical cancer in adults.
The estimated eligible population and capacity impact is based on the budget impact test undertaken. This may change as the technology appraisal is developed.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</si>
</sst>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
  </numFmts>
  <fonts count="42">
    <font>
      <sz val="11"/>
      <color theme="1"/>
      <name val="Calibri"/>
      <family val="2"/>
      <scheme val="minor"/>
    </font>
    <font>
      <sz val="10"/>
      <name val="Arial"/>
      <family val="2"/>
    </font>
    <font>
      <u/>
      <sz val="10"/>
      <color indexed="12"/>
      <name val="Arial"/>
      <family val="2"/>
    </font>
    <font>
      <sz val="8"/>
      <name val="Calibri"/>
      <family val="2"/>
      <scheme val="minor"/>
    </font>
    <font>
      <sz val="10"/>
      <name val="Arial"/>
      <family val="2"/>
    </font>
    <font>
      <u/>
      <sz val="11"/>
      <color theme="10"/>
      <name val="Calibri"/>
      <family val="2"/>
      <scheme val="minor"/>
    </font>
    <font>
      <sz val="10"/>
      <name val="Arial"/>
      <family val="2"/>
    </font>
    <font>
      <b/>
      <sz val="10"/>
      <name val="Arial"/>
      <family val="2"/>
    </font>
    <font>
      <b/>
      <sz val="11"/>
      <color theme="1"/>
      <name val="Calibri"/>
      <family val="2"/>
      <scheme val="minor"/>
    </font>
    <font>
      <sz val="10"/>
      <color theme="1"/>
      <name val="Arial"/>
      <family val="2"/>
    </font>
    <font>
      <b/>
      <sz val="10"/>
      <color theme="1"/>
      <name val="Arial"/>
      <family val="2"/>
    </font>
    <font>
      <sz val="12"/>
      <color theme="0"/>
      <name val="Inter SemiBold"/>
    </font>
    <font>
      <sz val="12"/>
      <color theme="1"/>
      <name val="Inter SemiBold"/>
    </font>
    <font>
      <b/>
      <sz val="12"/>
      <name val="Arial"/>
      <family val="2"/>
    </font>
    <font>
      <u/>
      <sz val="12"/>
      <color theme="10"/>
      <name val="Arial"/>
      <family val="2"/>
    </font>
    <font>
      <sz val="12"/>
      <color theme="1"/>
      <name val="Arial"/>
      <family val="2"/>
    </font>
    <font>
      <sz val="12"/>
      <name val="Arial"/>
      <family val="2"/>
    </font>
    <font>
      <b/>
      <sz val="12"/>
      <color theme="1"/>
      <name val="Arial"/>
      <family val="2"/>
    </font>
    <font>
      <sz val="12"/>
      <color rgb="FF0E0E0E"/>
      <name val="Arial"/>
      <family val="2"/>
    </font>
    <font>
      <sz val="12"/>
      <color rgb="FF000000"/>
      <name val="Arial"/>
      <family val="2"/>
    </font>
    <font>
      <b/>
      <sz val="12"/>
      <color rgb="FF000000"/>
      <name val="Arial"/>
      <family val="2"/>
    </font>
    <font>
      <u/>
      <sz val="12"/>
      <color indexed="12"/>
      <name val="Arial"/>
      <family val="2"/>
    </font>
    <font>
      <b/>
      <sz val="12"/>
      <color rgb="FF00863D"/>
      <name val="Arial"/>
      <family val="2"/>
    </font>
    <font>
      <u/>
      <sz val="11"/>
      <color theme="10"/>
      <name val="Arial"/>
      <family val="2"/>
    </font>
    <font>
      <sz val="12"/>
      <color theme="0"/>
      <name val="Arial"/>
      <family val="2"/>
    </font>
    <font>
      <b/>
      <sz val="12"/>
      <color theme="0"/>
      <name val="Arial"/>
      <family val="2"/>
    </font>
    <font>
      <sz val="12"/>
      <color theme="1"/>
      <name val="Arial"/>
      <family val="2"/>
    </font>
    <font>
      <sz val="11"/>
      <color rgb="FF0E0E0E"/>
      <name val="__Inter_f367f3"/>
    </font>
    <font>
      <sz val="11"/>
      <color theme="1"/>
      <name val="Calibri"/>
      <family val="2"/>
      <scheme val="minor"/>
    </font>
    <font>
      <sz val="10"/>
      <color theme="1"/>
      <name val="Arial Unicode MS"/>
    </font>
    <font>
      <sz val="12"/>
      <color theme="1"/>
      <name val="Symbol"/>
      <family val="1"/>
      <charset val="2"/>
    </font>
    <font>
      <sz val="12"/>
      <name val="Arial"/>
    </font>
    <font>
      <sz val="12"/>
      <color rgb="FF000000"/>
      <name val="Arial"/>
    </font>
    <font>
      <sz val="12"/>
      <color theme="1"/>
      <name val="Arial"/>
    </font>
    <font>
      <b/>
      <sz val="12"/>
      <color rgb="FF00863D"/>
      <name val="Arial"/>
    </font>
    <font>
      <u/>
      <sz val="12"/>
      <color theme="10"/>
      <name val="Arial"/>
    </font>
    <font>
      <b/>
      <sz val="12"/>
      <color theme="1"/>
      <name val="Arial"/>
    </font>
    <font>
      <b/>
      <sz val="12"/>
      <name val="Arial"/>
    </font>
    <font>
      <b/>
      <sz val="12"/>
      <color rgb="FF000000"/>
      <name val="Arial"/>
    </font>
    <font>
      <sz val="11"/>
      <color theme="1"/>
      <name val="Arial"/>
    </font>
    <font>
      <sz val="12"/>
      <color rgb="FF0E0E0E"/>
      <name val="Arial"/>
    </font>
    <font>
      <u/>
      <sz val="11"/>
      <color theme="10"/>
      <name val="Arial"/>
    </font>
  </fonts>
  <fills count="14">
    <fill>
      <patternFill patternType="none"/>
    </fill>
    <fill>
      <patternFill patternType="gray125"/>
    </fill>
    <fill>
      <patternFill patternType="solid">
        <fgColor rgb="FFFF9933"/>
        <bgColor indexed="64"/>
      </patternFill>
    </fill>
    <fill>
      <patternFill patternType="solid">
        <fgColor indexed="9"/>
        <bgColor indexed="64"/>
      </patternFill>
    </fill>
    <fill>
      <patternFill patternType="solid">
        <fgColor rgb="FF228096"/>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BFAF8"/>
        <bgColor indexed="64"/>
      </patternFill>
    </fill>
    <fill>
      <patternFill patternType="solid">
        <fgColor rgb="FFE9E9E9"/>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rgb="FF000000"/>
      </top>
      <bottom/>
      <diagonal/>
    </border>
    <border>
      <left style="medium">
        <color rgb="FFADADAD"/>
      </left>
      <right style="medium">
        <color rgb="FFADADAD"/>
      </right>
      <top style="medium">
        <color rgb="FFADADAD"/>
      </top>
      <bottom style="medium">
        <color rgb="FFADADAD"/>
      </bottom>
      <diagonal/>
    </border>
  </borders>
  <cellStyleXfs count="9">
    <xf numFmtId="0" fontId="0" fillId="0" borderId="0"/>
    <xf numFmtId="0" fontId="1" fillId="0" borderId="0"/>
    <xf numFmtId="0" fontId="2" fillId="0" borderId="0" applyNumberFormat="0" applyFill="0" applyBorder="0" applyAlignment="0" applyProtection="0">
      <alignment vertical="top"/>
      <protection locked="0"/>
    </xf>
    <xf numFmtId="43" fontId="1" fillId="0" borderId="0" applyFont="0" applyFill="0" applyBorder="0" applyAlignment="0" applyProtection="0"/>
    <xf numFmtId="0" fontId="4" fillId="0" borderId="0"/>
    <xf numFmtId="0" fontId="1" fillId="0" borderId="0"/>
    <xf numFmtId="0" fontId="5" fillId="0" borderId="0" applyNumberFormat="0" applyFill="0" applyBorder="0" applyAlignment="0" applyProtection="0"/>
    <xf numFmtId="0" fontId="6" fillId="0" borderId="0"/>
    <xf numFmtId="9" fontId="28" fillId="0" borderId="0" applyFont="0" applyFill="0" applyBorder="0" applyAlignment="0" applyProtection="0"/>
  </cellStyleXfs>
  <cellXfs count="306">
    <xf numFmtId="0" fontId="0" fillId="0" borderId="0" xfId="0"/>
    <xf numFmtId="0" fontId="6" fillId="0" borderId="0" xfId="7"/>
    <xf numFmtId="0" fontId="7" fillId="3" borderId="4" xfId="5" applyFont="1" applyFill="1" applyBorder="1" applyAlignment="1">
      <alignment horizontal="left"/>
    </xf>
    <xf numFmtId="0" fontId="7" fillId="3" borderId="4" xfId="5" applyFont="1" applyFill="1" applyBorder="1"/>
    <xf numFmtId="0" fontId="1" fillId="3" borderId="6" xfId="5" applyFill="1" applyBorder="1" applyAlignment="1">
      <alignment horizontal="left"/>
    </xf>
    <xf numFmtId="0" fontId="1" fillId="3" borderId="6" xfId="5" applyFill="1" applyBorder="1"/>
    <xf numFmtId="0" fontId="1" fillId="3" borderId="5" xfId="5" applyFill="1" applyBorder="1" applyAlignment="1">
      <alignment horizontal="left"/>
    </xf>
    <xf numFmtId="0" fontId="1" fillId="3" borderId="5" xfId="5" applyFill="1" applyBorder="1"/>
    <xf numFmtId="0" fontId="7" fillId="3" borderId="3" xfId="5" applyFont="1" applyFill="1" applyBorder="1" applyAlignment="1">
      <alignment horizontal="left"/>
    </xf>
    <xf numFmtId="0" fontId="7" fillId="3" borderId="3" xfId="5" applyFont="1" applyFill="1" applyBorder="1"/>
    <xf numFmtId="0" fontId="7" fillId="3" borderId="6" xfId="5" applyFont="1" applyFill="1" applyBorder="1" applyAlignment="1">
      <alignment horizontal="left"/>
    </xf>
    <xf numFmtId="0" fontId="7" fillId="3" borderId="6" xfId="5" applyFont="1" applyFill="1" applyBorder="1"/>
    <xf numFmtId="0" fontId="7" fillId="0" borderId="1" xfId="7" applyFont="1" applyBorder="1" applyAlignment="1">
      <alignment horizontal="left"/>
    </xf>
    <xf numFmtId="0" fontId="7" fillId="0" borderId="1" xfId="7" applyFont="1" applyBorder="1"/>
    <xf numFmtId="0" fontId="7" fillId="0" borderId="0" xfId="7" applyFont="1"/>
    <xf numFmtId="0" fontId="6" fillId="0" borderId="1" xfId="7" applyBorder="1" applyAlignment="1">
      <alignment horizontal="left"/>
    </xf>
    <xf numFmtId="0" fontId="6" fillId="0" borderId="1" xfId="7" applyBorder="1"/>
    <xf numFmtId="0" fontId="6" fillId="0" borderId="1" xfId="7" applyBorder="1" applyAlignment="1">
      <alignment wrapText="1"/>
    </xf>
    <xf numFmtId="0" fontId="6" fillId="0" borderId="0" xfId="7" applyAlignment="1">
      <alignment horizontal="left"/>
    </xf>
    <xf numFmtId="0" fontId="8" fillId="0" borderId="0" xfId="0" applyFont="1"/>
    <xf numFmtId="0" fontId="9" fillId="0" borderId="0" xfId="0" applyFont="1"/>
    <xf numFmtId="0" fontId="1" fillId="0" borderId="0" xfId="0" applyFont="1" applyAlignment="1">
      <alignment horizontal="left" vertical="center"/>
    </xf>
    <xf numFmtId="0" fontId="1"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10" fillId="0" borderId="7" xfId="0" applyFont="1" applyBorder="1"/>
    <xf numFmtId="0" fontId="8" fillId="0" borderId="7" xfId="0" applyFont="1" applyBorder="1"/>
    <xf numFmtId="0" fontId="8" fillId="0" borderId="7" xfId="0" applyFont="1" applyBorder="1" applyAlignment="1">
      <alignment wrapText="1"/>
    </xf>
    <xf numFmtId="0" fontId="0" fillId="0" borderId="0" xfId="0" applyAlignment="1">
      <alignment wrapText="1"/>
    </xf>
    <xf numFmtId="0" fontId="0" fillId="0" borderId="0" xfId="0" applyAlignment="1">
      <alignment horizontal="left" wrapText="1"/>
    </xf>
    <xf numFmtId="0" fontId="11" fillId="4" borderId="1" xfId="0" applyFont="1" applyFill="1" applyBorder="1" applyAlignment="1">
      <alignment horizontal="center" vertical="center" wrapText="1"/>
    </xf>
    <xf numFmtId="0" fontId="12" fillId="0" borderId="0" xfId="0" applyFont="1"/>
    <xf numFmtId="0" fontId="14" fillId="0" borderId="1" xfId="6" applyFont="1" applyFill="1" applyBorder="1" applyAlignment="1" applyProtection="1">
      <alignment vertical="center" wrapText="1"/>
    </xf>
    <xf numFmtId="0" fontId="14" fillId="0" borderId="2" xfId="6" applyFont="1" applyFill="1" applyBorder="1" applyAlignment="1" applyProtection="1">
      <alignment vertical="center" wrapText="1"/>
    </xf>
    <xf numFmtId="0" fontId="14" fillId="0" borderId="1" xfId="6" applyFont="1" applyFill="1" applyBorder="1" applyAlignment="1" applyProtection="1">
      <alignment horizontal="left" vertical="center" wrapText="1"/>
    </xf>
    <xf numFmtId="0" fontId="16" fillId="0" borderId="1" xfId="6" applyFont="1" applyFill="1" applyBorder="1" applyAlignment="1" applyProtection="1">
      <alignment horizontal="center" vertical="center" wrapText="1"/>
    </xf>
    <xf numFmtId="0" fontId="14" fillId="0" borderId="1" xfId="6" applyFont="1" applyFill="1" applyBorder="1" applyAlignment="1">
      <alignment horizontal="left" vertical="center" wrapText="1"/>
    </xf>
    <xf numFmtId="0" fontId="14" fillId="0" borderId="2" xfId="6" applyFont="1" applyFill="1" applyBorder="1" applyAlignment="1">
      <alignment horizontal="left" vertical="center" wrapText="1"/>
    </xf>
    <xf numFmtId="0" fontId="21" fillId="0" borderId="2" xfId="2" applyFont="1" applyFill="1" applyBorder="1" applyAlignment="1" applyProtection="1">
      <alignment vertical="center" wrapText="1"/>
    </xf>
    <xf numFmtId="0" fontId="15" fillId="0" borderId="0" xfId="0" applyFont="1"/>
    <xf numFmtId="15" fontId="16"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6" fillId="0" borderId="0" xfId="0" applyFont="1" applyAlignment="1">
      <alignment horizontal="left" vertical="center" wrapText="1"/>
    </xf>
    <xf numFmtId="15" fontId="22"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xf>
    <xf numFmtId="0" fontId="15" fillId="0" borderId="0" xfId="0" applyFont="1" applyAlignment="1">
      <alignment horizontal="center" vertical="center" wrapText="1"/>
    </xf>
    <xf numFmtId="3" fontId="16" fillId="0" borderId="1" xfId="0" applyNumberFormat="1" applyFont="1" applyBorder="1" applyAlignment="1">
      <alignment horizontal="center" vertical="center" wrapText="1"/>
    </xf>
    <xf numFmtId="0" fontId="13" fillId="0" borderId="1" xfId="1" applyFont="1" applyBorder="1" applyAlignment="1">
      <alignment horizontal="center" vertical="center"/>
    </xf>
    <xf numFmtId="3" fontId="15" fillId="0" borderId="1" xfId="0" applyNumberFormat="1" applyFont="1" applyBorder="1" applyAlignment="1">
      <alignment horizontal="center" vertical="center"/>
    </xf>
    <xf numFmtId="15" fontId="16" fillId="0" borderId="1" xfId="1" applyNumberFormat="1" applyFont="1" applyBorder="1" applyAlignment="1">
      <alignment horizontal="center" vertical="center"/>
    </xf>
    <xf numFmtId="0" fontId="15" fillId="0" borderId="1" xfId="0" applyFont="1" applyBorder="1" applyAlignment="1">
      <alignment vertical="center" wrapText="1"/>
    </xf>
    <xf numFmtId="15" fontId="19" fillId="0" borderId="1" xfId="0" applyNumberFormat="1" applyFont="1" applyBorder="1" applyAlignment="1">
      <alignment horizontal="center" vertical="center" wrapText="1"/>
    </xf>
    <xf numFmtId="15" fontId="13" fillId="0" borderId="1" xfId="1" applyNumberFormat="1" applyFont="1" applyBorder="1" applyAlignment="1">
      <alignment horizontal="center" vertical="center"/>
    </xf>
    <xf numFmtId="15" fontId="13" fillId="0" borderId="1" xfId="0" applyNumberFormat="1" applyFont="1" applyBorder="1" applyAlignment="1">
      <alignment horizontal="center" vertical="center" wrapText="1"/>
    </xf>
    <xf numFmtId="15" fontId="19" fillId="0" borderId="1" xfId="1" applyNumberFormat="1" applyFont="1" applyBorder="1" applyAlignment="1">
      <alignment horizontal="center" vertical="center" wrapText="1"/>
    </xf>
    <xf numFmtId="15" fontId="19" fillId="0" borderId="1" xfId="1" applyNumberFormat="1" applyFont="1" applyBorder="1" applyAlignment="1">
      <alignment horizontal="center" vertical="center"/>
    </xf>
    <xf numFmtId="0" fontId="16" fillId="0" borderId="1" xfId="6" applyFont="1" applyFill="1" applyBorder="1" applyAlignment="1">
      <alignment horizontal="center" vertical="center" wrapText="1"/>
    </xf>
    <xf numFmtId="164" fontId="16"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164" fontId="16" fillId="0" borderId="2" xfId="0" applyNumberFormat="1" applyFont="1" applyBorder="1" applyAlignment="1">
      <alignment horizontal="center" vertical="center" wrapText="1"/>
    </xf>
    <xf numFmtId="15" fontId="16" fillId="0" borderId="2" xfId="0" applyNumberFormat="1" applyFont="1" applyBorder="1" applyAlignment="1">
      <alignment horizontal="center" vertical="center" wrapText="1"/>
    </xf>
    <xf numFmtId="15" fontId="13" fillId="0" borderId="12" xfId="0" applyNumberFormat="1" applyFont="1" applyBorder="1" applyAlignment="1">
      <alignment horizontal="center" vertical="center" wrapText="1"/>
    </xf>
    <xf numFmtId="0" fontId="15" fillId="0" borderId="0" xfId="0" applyFont="1" applyAlignment="1">
      <alignment horizontal="center" vertical="center"/>
    </xf>
    <xf numFmtId="0" fontId="14" fillId="0" borderId="2" xfId="6" applyFont="1" applyFill="1" applyBorder="1" applyAlignment="1">
      <alignment vertical="center" wrapText="1"/>
    </xf>
    <xf numFmtId="0" fontId="18" fillId="0" borderId="1" xfId="0" applyFont="1" applyBorder="1" applyAlignment="1">
      <alignment horizontal="left" vertical="center" wrapText="1"/>
    </xf>
    <xf numFmtId="164" fontId="16" fillId="0" borderId="2" xfId="1" applyNumberFormat="1" applyFont="1" applyBorder="1" applyAlignment="1">
      <alignment horizontal="center" vertical="center" wrapText="1"/>
    </xf>
    <xf numFmtId="0" fontId="16" fillId="0" borderId="10" xfId="0" applyFont="1" applyBorder="1" applyAlignment="1">
      <alignment horizontal="left" vertical="center" wrapText="1"/>
    </xf>
    <xf numFmtId="0" fontId="15" fillId="0" borderId="12" xfId="0" applyFont="1" applyBorder="1" applyAlignment="1">
      <alignment horizontal="center" vertical="center" wrapText="1"/>
    </xf>
    <xf numFmtId="0" fontId="16" fillId="0" borderId="9" xfId="0" applyFont="1" applyBorder="1" applyAlignment="1">
      <alignment horizontal="left" vertical="center" wrapText="1"/>
    </xf>
    <xf numFmtId="164" fontId="16" fillId="0" borderId="15" xfId="0" applyNumberFormat="1" applyFont="1" applyBorder="1" applyAlignment="1">
      <alignment horizontal="center" vertical="center" wrapText="1"/>
    </xf>
    <xf numFmtId="164" fontId="16" fillId="0" borderId="12" xfId="0" applyNumberFormat="1" applyFont="1" applyBorder="1" applyAlignment="1">
      <alignment horizontal="center" vertical="center" wrapText="1"/>
    </xf>
    <xf numFmtId="0" fontId="16" fillId="0" borderId="1" xfId="0" applyFont="1" applyBorder="1" applyAlignment="1">
      <alignment horizontal="left" vertical="top" wrapText="1"/>
    </xf>
    <xf numFmtId="0" fontId="15" fillId="0" borderId="10" xfId="0" applyFont="1" applyBorder="1" applyAlignment="1">
      <alignment horizontal="left" vertical="center" wrapText="1"/>
    </xf>
    <xf numFmtId="0" fontId="16" fillId="0" borderId="1" xfId="2" applyFont="1" applyFill="1" applyBorder="1" applyAlignment="1" applyProtection="1">
      <alignment horizontal="center" vertical="center" wrapText="1"/>
    </xf>
    <xf numFmtId="0" fontId="15" fillId="0" borderId="13" xfId="0" applyFont="1" applyBorder="1" applyAlignment="1">
      <alignment horizontal="center" vertical="center" wrapText="1"/>
    </xf>
    <xf numFmtId="0" fontId="14" fillId="0" borderId="12" xfId="6" applyFont="1" applyFill="1" applyBorder="1" applyAlignment="1" applyProtection="1">
      <alignment vertical="center" wrapText="1"/>
    </xf>
    <xf numFmtId="0" fontId="15" fillId="0" borderId="10" xfId="0" applyFont="1" applyBorder="1" applyAlignment="1">
      <alignment horizontal="center" vertical="center" wrapText="1"/>
    </xf>
    <xf numFmtId="0" fontId="17" fillId="0" borderId="0" xfId="0" applyFont="1"/>
    <xf numFmtId="164" fontId="15" fillId="0" borderId="0" xfId="0" applyNumberFormat="1" applyFont="1"/>
    <xf numFmtId="0" fontId="11" fillId="4" borderId="13" xfId="0" applyFont="1" applyFill="1" applyBorder="1" applyAlignment="1">
      <alignment horizontal="center" vertical="center" wrapText="1"/>
    </xf>
    <xf numFmtId="15" fontId="19" fillId="0" borderId="2" xfId="0" applyNumberFormat="1" applyFont="1" applyBorder="1" applyAlignment="1">
      <alignment horizontal="center" vertical="center" wrapText="1"/>
    </xf>
    <xf numFmtId="0" fontId="16" fillId="0" borderId="10" xfId="0" applyFont="1" applyBorder="1" applyAlignment="1">
      <alignment horizontal="center" vertical="center" wrapText="1"/>
    </xf>
    <xf numFmtId="15" fontId="19" fillId="0" borderId="8"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0" fontId="14" fillId="0" borderId="0" xfId="6" applyFont="1" applyFill="1" applyBorder="1" applyAlignment="1">
      <alignment horizontal="left" vertical="center" wrapText="1"/>
    </xf>
    <xf numFmtId="0" fontId="15" fillId="0" borderId="20" xfId="0" applyFont="1" applyBorder="1" applyAlignment="1">
      <alignment horizontal="center" vertical="center"/>
    </xf>
    <xf numFmtId="0" fontId="9" fillId="0" borderId="0" xfId="0" applyFont="1" applyAlignment="1">
      <alignment wrapText="1"/>
    </xf>
    <xf numFmtId="0" fontId="15" fillId="0" borderId="0" xfId="0" applyFont="1" applyAlignment="1">
      <alignment wrapText="1"/>
    </xf>
    <xf numFmtId="15" fontId="22" fillId="0" borderId="1" xfId="0" applyNumberFormat="1" applyFont="1" applyBorder="1" applyAlignment="1">
      <alignment horizontal="center" vertical="center"/>
    </xf>
    <xf numFmtId="164" fontId="16" fillId="0" borderId="1" xfId="1" applyNumberFormat="1" applyFont="1" applyBorder="1" applyAlignment="1">
      <alignment horizontal="center" vertical="center" wrapText="1"/>
    </xf>
    <xf numFmtId="15" fontId="19" fillId="0" borderId="1" xfId="0" applyNumberFormat="1" applyFont="1" applyBorder="1" applyAlignment="1">
      <alignment horizontal="center" vertical="center"/>
    </xf>
    <xf numFmtId="0" fontId="14" fillId="0" borderId="1" xfId="6" applyFont="1" applyBorder="1" applyAlignment="1">
      <alignment vertical="center" wrapText="1"/>
    </xf>
    <xf numFmtId="0" fontId="0" fillId="0" borderId="0" xfId="0" applyAlignment="1">
      <alignment horizontal="left"/>
    </xf>
    <xf numFmtId="164" fontId="16" fillId="0" borderId="1" xfId="1" applyNumberFormat="1" applyFont="1" applyBorder="1" applyAlignment="1">
      <alignment horizontal="center" vertical="center"/>
    </xf>
    <xf numFmtId="0" fontId="19" fillId="0" borderId="1" xfId="0" applyFont="1" applyBorder="1" applyAlignment="1">
      <alignment horizontal="center" vertical="center" wrapText="1"/>
    </xf>
    <xf numFmtId="0" fontId="13" fillId="0" borderId="10" xfId="1" applyFont="1" applyBorder="1" applyAlignment="1">
      <alignment horizontal="center" vertical="center"/>
    </xf>
    <xf numFmtId="0" fontId="14" fillId="0" borderId="1" xfId="6" applyFont="1" applyFill="1" applyBorder="1" applyAlignment="1">
      <alignment vertical="center" wrapText="1"/>
    </xf>
    <xf numFmtId="0" fontId="14" fillId="0" borderId="1" xfId="6" applyFont="1" applyBorder="1" applyAlignment="1">
      <alignment horizontal="left" vertical="center" wrapText="1"/>
    </xf>
    <xf numFmtId="1" fontId="16" fillId="0" borderId="1" xfId="0" applyNumberFormat="1" applyFont="1" applyBorder="1" applyAlignment="1">
      <alignment horizontal="center" vertical="center"/>
    </xf>
    <xf numFmtId="164" fontId="19" fillId="0" borderId="1" xfId="0" applyNumberFormat="1" applyFont="1" applyBorder="1" applyAlignment="1">
      <alignment horizontal="center" vertical="center" wrapText="1"/>
    </xf>
    <xf numFmtId="15" fontId="17" fillId="0" borderId="0" xfId="0" applyNumberFormat="1" applyFont="1" applyAlignment="1">
      <alignment horizontal="center"/>
    </xf>
    <xf numFmtId="0" fontId="15" fillId="0" borderId="0" xfId="0" applyFont="1" applyAlignment="1">
      <alignment horizontal="center"/>
    </xf>
    <xf numFmtId="0" fontId="15" fillId="0" borderId="0" xfId="0" applyFont="1" applyAlignment="1">
      <alignment horizontal="center" wrapText="1"/>
    </xf>
    <xf numFmtId="0" fontId="15" fillId="5" borderId="0" xfId="0" applyFont="1" applyFill="1"/>
    <xf numFmtId="0" fontId="11" fillId="4" borderId="15" xfId="0" applyFont="1" applyFill="1" applyBorder="1" applyAlignment="1">
      <alignment horizontal="center" vertical="center" wrapText="1"/>
    </xf>
    <xf numFmtId="0" fontId="15" fillId="0" borderId="9" xfId="0" applyFont="1" applyBorder="1" applyAlignment="1">
      <alignment vertical="center" wrapText="1"/>
    </xf>
    <xf numFmtId="0" fontId="14" fillId="0" borderId="2" xfId="6" applyFont="1" applyBorder="1" applyAlignment="1">
      <alignment horizontal="left" vertical="center" wrapText="1"/>
    </xf>
    <xf numFmtId="15" fontId="19" fillId="0" borderId="2" xfId="1" applyNumberFormat="1" applyFont="1" applyBorder="1" applyAlignment="1">
      <alignment horizontal="center" vertical="center" wrapText="1"/>
    </xf>
    <xf numFmtId="14" fontId="13" fillId="0" borderId="1" xfId="1" applyNumberFormat="1" applyFont="1" applyBorder="1" applyAlignment="1">
      <alignment horizontal="center" vertical="center"/>
    </xf>
    <xf numFmtId="0" fontId="14" fillId="0" borderId="0" xfId="6" applyFont="1" applyFill="1" applyBorder="1" applyAlignment="1" applyProtection="1">
      <alignment vertical="center" wrapText="1"/>
    </xf>
    <xf numFmtId="164" fontId="15" fillId="0" borderId="15" xfId="0" applyNumberFormat="1" applyFont="1" applyBorder="1" applyAlignment="1">
      <alignment horizontal="center" vertical="center" wrapText="1"/>
    </xf>
    <xf numFmtId="0" fontId="16" fillId="5" borderId="1" xfId="0" applyFont="1" applyFill="1" applyBorder="1" applyAlignment="1">
      <alignment horizontal="center" vertical="center"/>
    </xf>
    <xf numFmtId="0" fontId="14" fillId="0" borderId="14" xfId="6" applyFont="1" applyFill="1" applyBorder="1" applyAlignment="1" applyProtection="1">
      <alignment vertical="center" wrapText="1"/>
    </xf>
    <xf numFmtId="0" fontId="13" fillId="0" borderId="13" xfId="1" applyFont="1" applyBorder="1" applyAlignment="1">
      <alignment horizontal="center" vertical="center"/>
    </xf>
    <xf numFmtId="0" fontId="14" fillId="0" borderId="0" xfId="6" applyFont="1" applyAlignment="1">
      <alignment vertical="center" wrapText="1"/>
    </xf>
    <xf numFmtId="0" fontId="14" fillId="0" borderId="28" xfId="6" applyFont="1" applyFill="1" applyBorder="1" applyAlignment="1" applyProtection="1">
      <alignment vertical="center" wrapText="1"/>
    </xf>
    <xf numFmtId="15" fontId="22" fillId="0" borderId="27" xfId="0" applyNumberFormat="1" applyFont="1" applyBorder="1" applyAlignment="1">
      <alignment horizontal="center" vertical="center" wrapText="1"/>
    </xf>
    <xf numFmtId="0" fontId="14" fillId="0" borderId="0" xfId="6" applyFont="1" applyFill="1" applyAlignment="1">
      <alignment vertical="center" wrapText="1"/>
    </xf>
    <xf numFmtId="0" fontId="14" fillId="0" borderId="2" xfId="6" applyFont="1" applyFill="1" applyBorder="1" applyAlignment="1" applyProtection="1">
      <alignment horizontal="left" vertical="center" wrapText="1"/>
    </xf>
    <xf numFmtId="0" fontId="14" fillId="0" borderId="0" xfId="6" applyFont="1" applyFill="1" applyAlignment="1">
      <alignment horizontal="left" vertical="center" wrapText="1"/>
    </xf>
    <xf numFmtId="0" fontId="16" fillId="0" borderId="0" xfId="0" applyFont="1" applyAlignment="1">
      <alignment horizontal="center" vertical="center" wrapText="1"/>
    </xf>
    <xf numFmtId="0" fontId="14" fillId="0" borderId="15" xfId="6" applyFont="1" applyFill="1" applyBorder="1" applyAlignment="1" applyProtection="1">
      <alignment vertical="center" wrapText="1"/>
    </xf>
    <xf numFmtId="0" fontId="14" fillId="0" borderId="10" xfId="6" applyFont="1" applyFill="1" applyBorder="1" applyAlignment="1" applyProtection="1">
      <alignment vertical="center" wrapText="1"/>
    </xf>
    <xf numFmtId="0" fontId="14" fillId="0" borderId="16" xfId="6" applyFont="1" applyFill="1" applyBorder="1" applyAlignment="1" applyProtection="1">
      <alignment vertical="center" wrapText="1"/>
    </xf>
    <xf numFmtId="15" fontId="22" fillId="0" borderId="10" xfId="0" applyNumberFormat="1" applyFont="1" applyBorder="1" applyAlignment="1">
      <alignment horizontal="center" vertical="center" wrapText="1"/>
    </xf>
    <xf numFmtId="0" fontId="16" fillId="0" borderId="11" xfId="0" applyFont="1" applyBorder="1" applyAlignment="1">
      <alignment horizontal="left" vertical="center" wrapText="1"/>
    </xf>
    <xf numFmtId="0" fontId="14" fillId="0" borderId="16" xfId="6" applyFont="1" applyFill="1" applyBorder="1" applyAlignment="1">
      <alignment vertical="center" wrapText="1"/>
    </xf>
    <xf numFmtId="15" fontId="15" fillId="0" borderId="1"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15" fillId="0" borderId="2" xfId="0" applyFont="1" applyBorder="1" applyAlignment="1">
      <alignment horizontal="center" vertical="center" wrapText="1"/>
    </xf>
    <xf numFmtId="15" fontId="13" fillId="0" borderId="10" xfId="1" applyNumberFormat="1" applyFont="1" applyBorder="1" applyAlignment="1">
      <alignment horizontal="center" vertical="center"/>
    </xf>
    <xf numFmtId="49" fontId="16" fillId="0" borderId="10" xfId="0" applyNumberFormat="1" applyFont="1" applyBorder="1" applyAlignment="1">
      <alignment horizontal="center" vertical="center" wrapText="1"/>
    </xf>
    <xf numFmtId="15" fontId="15" fillId="0" borderId="8"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5" fillId="0" borderId="0" xfId="0" applyFont="1" applyAlignment="1">
      <alignment vertical="center" wrapText="1"/>
    </xf>
    <xf numFmtId="15" fontId="16" fillId="0" borderId="1" xfId="1" applyNumberFormat="1" applyFont="1" applyBorder="1" applyAlignment="1">
      <alignment horizontal="center" vertical="center" wrapText="1"/>
    </xf>
    <xf numFmtId="164" fontId="16" fillId="0" borderId="14" xfId="1" applyNumberFormat="1" applyFont="1" applyBorder="1" applyAlignment="1">
      <alignment horizontal="center" vertical="center" wrapText="1"/>
    </xf>
    <xf numFmtId="0" fontId="18" fillId="0" borderId="0" xfId="0" applyFont="1" applyAlignment="1">
      <alignment horizontal="left" vertical="center" wrapText="1"/>
    </xf>
    <xf numFmtId="0" fontId="16" fillId="6" borderId="9" xfId="0" applyFont="1" applyFill="1" applyBorder="1" applyAlignment="1">
      <alignment horizontal="left" vertical="center" wrapText="1"/>
    </xf>
    <xf numFmtId="0" fontId="14" fillId="0" borderId="2" xfId="6" applyFont="1" applyBorder="1" applyAlignment="1">
      <alignment vertical="center" wrapText="1"/>
    </xf>
    <xf numFmtId="0" fontId="15" fillId="0" borderId="0" xfId="0" applyFont="1" applyAlignment="1">
      <alignment horizontal="left" vertical="center" wrapText="1"/>
    </xf>
    <xf numFmtId="0" fontId="14" fillId="0" borderId="0" xfId="6" applyFont="1" applyAlignment="1">
      <alignment horizontal="left" vertical="center" wrapText="1"/>
    </xf>
    <xf numFmtId="15" fontId="13" fillId="0" borderId="10" xfId="0" applyNumberFormat="1" applyFont="1" applyBorder="1" applyAlignment="1">
      <alignment horizontal="center" vertical="center" wrapText="1"/>
    </xf>
    <xf numFmtId="164" fontId="16" fillId="0" borderId="10" xfId="0" applyNumberFormat="1" applyFont="1" applyBorder="1" applyAlignment="1">
      <alignment horizontal="center" vertical="center" wrapText="1"/>
    </xf>
    <xf numFmtId="15" fontId="22" fillId="0" borderId="1" xfId="1" applyNumberFormat="1" applyFont="1" applyBorder="1" applyAlignment="1">
      <alignment horizontal="center" vertical="center"/>
    </xf>
    <xf numFmtId="15" fontId="22" fillId="0" borderId="1" xfId="1" applyNumberFormat="1" applyFont="1" applyBorder="1" applyAlignment="1">
      <alignment horizontal="center" vertical="center" wrapText="1"/>
    </xf>
    <xf numFmtId="15" fontId="20" fillId="0" borderId="1" xfId="1" applyNumberFormat="1" applyFont="1" applyBorder="1" applyAlignment="1">
      <alignment horizontal="center" vertical="center"/>
    </xf>
    <xf numFmtId="0" fontId="25" fillId="4" borderId="1" xfId="0" applyFont="1" applyFill="1" applyBorder="1" applyAlignment="1">
      <alignment horizontal="center" vertical="center" wrapText="1"/>
    </xf>
    <xf numFmtId="15" fontId="24" fillId="4" borderId="1" xfId="0" applyNumberFormat="1" applyFont="1" applyFill="1" applyBorder="1" applyAlignment="1">
      <alignment horizontal="center" vertical="center" wrapText="1"/>
    </xf>
    <xf numFmtId="0" fontId="16" fillId="0" borderId="13" xfId="0" applyFont="1" applyBorder="1" applyAlignment="1">
      <alignment horizontal="left" vertical="center" wrapText="1"/>
    </xf>
    <xf numFmtId="0" fontId="26" fillId="0" borderId="0" xfId="0" applyFont="1"/>
    <xf numFmtId="0" fontId="0" fillId="0" borderId="0" xfId="0" pivotButton="1"/>
    <xf numFmtId="0" fontId="0" fillId="0" borderId="0" xfId="0" applyAlignment="1">
      <alignment horizontal="left" indent="1"/>
    </xf>
    <xf numFmtId="0" fontId="0" fillId="0" borderId="0" xfId="0" applyAlignment="1">
      <alignment horizontal="left" indent="2"/>
    </xf>
    <xf numFmtId="0" fontId="5" fillId="8" borderId="30" xfId="6" applyFill="1" applyBorder="1" applyAlignment="1">
      <alignment horizontal="left" vertical="top" wrapText="1"/>
    </xf>
    <xf numFmtId="0" fontId="5" fillId="9" borderId="30" xfId="6" applyFill="1" applyBorder="1" applyAlignment="1">
      <alignment horizontal="left" vertical="top" wrapText="1"/>
    </xf>
    <xf numFmtId="0" fontId="0" fillId="10" borderId="0" xfId="0" applyFill="1"/>
    <xf numFmtId="0" fontId="0" fillId="0" borderId="0" xfId="0" applyAlignment="1">
      <alignment horizontal="center"/>
    </xf>
    <xf numFmtId="0" fontId="27" fillId="8" borderId="30" xfId="0" applyFont="1" applyFill="1" applyBorder="1" applyAlignment="1">
      <alignment horizontal="center" vertical="top" wrapText="1"/>
    </xf>
    <xf numFmtId="0" fontId="27" fillId="9" borderId="30" xfId="0" applyFont="1" applyFill="1" applyBorder="1" applyAlignment="1">
      <alignment horizontal="center" vertical="top" wrapText="1"/>
    </xf>
    <xf numFmtId="15" fontId="27" fillId="8" borderId="30" xfId="0" applyNumberFormat="1" applyFont="1" applyFill="1" applyBorder="1" applyAlignment="1">
      <alignment horizontal="center" vertical="top" wrapText="1"/>
    </xf>
    <xf numFmtId="15" fontId="27" fillId="9" borderId="30" xfId="0" applyNumberFormat="1" applyFont="1" applyFill="1" applyBorder="1" applyAlignment="1">
      <alignment horizontal="center" vertical="top" wrapText="1"/>
    </xf>
    <xf numFmtId="0" fontId="0" fillId="11" borderId="0" xfId="0" applyFill="1"/>
    <xf numFmtId="0" fontId="0" fillId="11" borderId="0" xfId="0" applyFill="1" applyAlignment="1">
      <alignment horizontal="center"/>
    </xf>
    <xf numFmtId="0" fontId="0" fillId="11" borderId="0" xfId="0" applyFill="1" applyAlignment="1">
      <alignment wrapText="1"/>
    </xf>
    <xf numFmtId="0" fontId="5" fillId="12" borderId="30" xfId="6" applyFill="1" applyBorder="1" applyAlignment="1">
      <alignment horizontal="left" vertical="top" wrapText="1"/>
    </xf>
    <xf numFmtId="0" fontId="5" fillId="7" borderId="30" xfId="6" applyFill="1" applyBorder="1" applyAlignment="1">
      <alignment horizontal="left" vertical="top" wrapText="1"/>
    </xf>
    <xf numFmtId="0" fontId="5" fillId="12" borderId="30" xfId="6" applyFill="1" applyBorder="1" applyAlignment="1">
      <alignment vertical="top" wrapText="1"/>
    </xf>
    <xf numFmtId="15" fontId="13" fillId="0" borderId="13" xfId="0" applyNumberFormat="1" applyFont="1" applyBorder="1" applyAlignment="1">
      <alignment horizontal="center" vertical="center" wrapText="1"/>
    </xf>
    <xf numFmtId="9" fontId="13" fillId="0" borderId="1" xfId="8" applyFont="1" applyBorder="1" applyAlignment="1">
      <alignment horizontal="center" vertical="center"/>
    </xf>
    <xf numFmtId="9" fontId="16" fillId="0" borderId="1" xfId="8" applyFont="1" applyBorder="1" applyAlignment="1">
      <alignment horizontal="center" vertical="center" wrapText="1"/>
    </xf>
    <xf numFmtId="9" fontId="14" fillId="0" borderId="1" xfId="8" applyFont="1" applyFill="1" applyBorder="1" applyAlignment="1" applyProtection="1">
      <alignment vertical="center" wrapText="1"/>
    </xf>
    <xf numFmtId="9" fontId="15" fillId="0" borderId="1" xfId="8" applyFont="1" applyBorder="1" applyAlignment="1">
      <alignment horizontal="center" vertical="center" wrapText="1"/>
    </xf>
    <xf numFmtId="9" fontId="16" fillId="0" borderId="1" xfId="8" applyFont="1" applyBorder="1" applyAlignment="1">
      <alignment horizontal="left" vertical="center" wrapText="1"/>
    </xf>
    <xf numFmtId="9" fontId="15" fillId="0" borderId="0" xfId="8" applyFont="1" applyAlignment="1">
      <alignment horizontal="center" vertical="center"/>
    </xf>
    <xf numFmtId="9" fontId="15" fillId="0" borderId="0" xfId="8" applyFont="1"/>
    <xf numFmtId="0" fontId="16" fillId="0" borderId="19" xfId="0" applyFont="1" applyBorder="1" applyAlignment="1">
      <alignment horizontal="left" vertical="center" wrapText="1"/>
    </xf>
    <xf numFmtId="14" fontId="0" fillId="0" borderId="0" xfId="0" applyNumberFormat="1"/>
    <xf numFmtId="0" fontId="0" fillId="10" borderId="1" xfId="0" applyFill="1" applyBorder="1"/>
    <xf numFmtId="14" fontId="0" fillId="10" borderId="1" xfId="0" applyNumberFormat="1" applyFill="1" applyBorder="1" applyAlignment="1">
      <alignment wrapText="1"/>
    </xf>
    <xf numFmtId="0" fontId="29" fillId="0" borderId="0" xfId="0" applyFont="1" applyAlignment="1">
      <alignment vertical="center"/>
    </xf>
    <xf numFmtId="14" fontId="29" fillId="0" borderId="0" xfId="0" applyNumberFormat="1" applyFont="1" applyAlignment="1">
      <alignment vertical="center"/>
    </xf>
    <xf numFmtId="0" fontId="5" fillId="0" borderId="1" xfId="6" applyBorder="1" applyAlignment="1">
      <alignment horizontal="left" vertical="center" wrapText="1"/>
    </xf>
    <xf numFmtId="0" fontId="14" fillId="5" borderId="1" xfId="6" applyFont="1" applyFill="1" applyBorder="1" applyAlignment="1">
      <alignment vertical="center" wrapText="1"/>
    </xf>
    <xf numFmtId="0" fontId="23" fillId="0" borderId="2" xfId="6" applyFont="1" applyBorder="1" applyAlignment="1">
      <alignment vertical="center" wrapText="1"/>
    </xf>
    <xf numFmtId="0" fontId="23" fillId="0" borderId="1" xfId="6" applyFont="1" applyBorder="1" applyAlignment="1">
      <alignment vertical="center" wrapText="1"/>
    </xf>
    <xf numFmtId="15" fontId="20" fillId="0" borderId="1" xfId="1" applyNumberFormat="1" applyFont="1" applyBorder="1" applyAlignment="1">
      <alignment horizontal="center" vertical="center" wrapText="1"/>
    </xf>
    <xf numFmtId="15" fontId="20" fillId="0" borderId="1" xfId="0" applyNumberFormat="1" applyFont="1" applyBorder="1" applyAlignment="1">
      <alignment horizontal="center" vertical="center" wrapText="1"/>
    </xf>
    <xf numFmtId="15" fontId="20" fillId="5" borderId="1" xfId="1" applyNumberFormat="1" applyFont="1" applyFill="1" applyBorder="1" applyAlignment="1">
      <alignment horizontal="center" vertical="center" wrapText="1"/>
    </xf>
    <xf numFmtId="15" fontId="13" fillId="5" borderId="1" xfId="0" applyNumberFormat="1" applyFont="1" applyFill="1" applyBorder="1" applyAlignment="1">
      <alignment horizontal="center" vertical="center" wrapText="1"/>
    </xf>
    <xf numFmtId="15" fontId="20" fillId="0" borderId="2" xfId="1" applyNumberFormat="1" applyFont="1" applyBorder="1" applyAlignment="1">
      <alignment horizontal="center" vertical="center"/>
    </xf>
    <xf numFmtId="0" fontId="14" fillId="8" borderId="30" xfId="6" applyFont="1" applyFill="1" applyBorder="1" applyAlignment="1">
      <alignment horizontal="left" vertical="top" wrapText="1"/>
    </xf>
    <xf numFmtId="0" fontId="14" fillId="9" borderId="30" xfId="6" applyFont="1" applyFill="1" applyBorder="1" applyAlignment="1">
      <alignment horizontal="left" vertical="top" wrapText="1"/>
    </xf>
    <xf numFmtId="0" fontId="0" fillId="13" borderId="1" xfId="0" applyFill="1" applyBorder="1"/>
    <xf numFmtId="15" fontId="25" fillId="4" borderId="1" xfId="0" applyNumberFormat="1" applyFont="1" applyFill="1" applyBorder="1" applyAlignment="1">
      <alignment horizontal="center" vertical="center" wrapText="1"/>
    </xf>
    <xf numFmtId="9" fontId="13" fillId="0" borderId="1" xfId="8" applyFont="1" applyFill="1" applyBorder="1" applyAlignment="1">
      <alignment horizontal="center" vertical="center"/>
    </xf>
    <xf numFmtId="0" fontId="15" fillId="0" borderId="0" xfId="0" applyFont="1" applyAlignment="1">
      <alignment horizontal="left" vertical="center" indent="7"/>
    </xf>
    <xf numFmtId="0" fontId="30" fillId="0" borderId="0" xfId="0" applyFont="1" applyAlignment="1">
      <alignment horizontal="left" vertical="center" indent="9"/>
    </xf>
    <xf numFmtId="0" fontId="30" fillId="0" borderId="0" xfId="0" applyFont="1" applyAlignment="1">
      <alignment horizontal="left" vertical="center" indent="11"/>
    </xf>
    <xf numFmtId="0" fontId="31" fillId="0" borderId="1" xfId="0" applyFont="1" applyBorder="1" applyAlignment="1">
      <alignment horizontal="center" vertical="center" wrapText="1"/>
    </xf>
    <xf numFmtId="15" fontId="32" fillId="0" borderId="1" xfId="1" applyNumberFormat="1" applyFont="1" applyBorder="1" applyAlignment="1">
      <alignment horizontal="center" vertical="center" wrapText="1"/>
    </xf>
    <xf numFmtId="0" fontId="31" fillId="0" borderId="1" xfId="0" applyFont="1" applyBorder="1" applyAlignment="1">
      <alignment horizontal="center" vertical="center"/>
    </xf>
    <xf numFmtId="49" fontId="33" fillId="0" borderId="1" xfId="0" applyNumberFormat="1" applyFont="1" applyBorder="1" applyAlignment="1">
      <alignment horizontal="center" vertical="center" wrapText="1"/>
    </xf>
    <xf numFmtId="15" fontId="34" fillId="0" borderId="1" xfId="0" applyNumberFormat="1" applyFont="1" applyBorder="1" applyAlignment="1">
      <alignment horizontal="center" vertical="center"/>
    </xf>
    <xf numFmtId="0" fontId="35" fillId="0" borderId="1" xfId="6" applyFont="1" applyBorder="1" applyAlignment="1">
      <alignment horizontal="center" vertical="center"/>
    </xf>
    <xf numFmtId="0" fontId="35" fillId="0" borderId="0" xfId="6" applyFont="1" applyAlignment="1">
      <alignment vertical="center" wrapText="1"/>
    </xf>
    <xf numFmtId="0" fontId="35" fillId="0" borderId="1" xfId="6" applyFont="1" applyBorder="1" applyAlignment="1">
      <alignment vertical="center" wrapText="1"/>
    </xf>
    <xf numFmtId="15" fontId="36" fillId="0" borderId="1" xfId="0" applyNumberFormat="1" applyFont="1" applyBorder="1" applyAlignment="1">
      <alignment horizontal="center" vertical="center"/>
    </xf>
    <xf numFmtId="15" fontId="36" fillId="0" borderId="2" xfId="0" applyNumberFormat="1" applyFont="1" applyBorder="1" applyAlignment="1">
      <alignment horizontal="center" vertical="center"/>
    </xf>
    <xf numFmtId="15" fontId="32" fillId="0" borderId="2" xfId="0" applyNumberFormat="1" applyFont="1" applyBorder="1" applyAlignment="1">
      <alignment horizontal="center" vertical="center" wrapText="1"/>
    </xf>
    <xf numFmtId="3" fontId="31" fillId="0" borderId="1" xfId="0" applyNumberFormat="1" applyFont="1" applyBorder="1" applyAlignment="1">
      <alignment horizontal="center" vertical="center"/>
    </xf>
    <xf numFmtId="0" fontId="33" fillId="0" borderId="1" xfId="0" applyFont="1" applyBorder="1" applyAlignment="1">
      <alignment horizontal="center" vertical="center" wrapText="1"/>
    </xf>
    <xf numFmtId="15" fontId="16" fillId="0" borderId="10" xfId="0" applyNumberFormat="1" applyFont="1" applyBorder="1" applyAlignment="1">
      <alignment horizontal="center" vertical="center" wrapText="1"/>
    </xf>
    <xf numFmtId="0" fontId="35" fillId="0" borderId="14" xfId="6" applyFont="1" applyFill="1" applyBorder="1" applyAlignment="1">
      <alignment vertical="center" wrapText="1"/>
    </xf>
    <xf numFmtId="0" fontId="33" fillId="0" borderId="1" xfId="0" applyFont="1" applyBorder="1" applyAlignment="1">
      <alignment horizontal="center" vertical="center"/>
    </xf>
    <xf numFmtId="0" fontId="31" fillId="0" borderId="1" xfId="0" applyFont="1" applyBorder="1" applyAlignment="1">
      <alignment horizontal="left" vertical="center" wrapText="1"/>
    </xf>
    <xf numFmtId="164" fontId="31" fillId="0" borderId="2" xfId="0" applyNumberFormat="1" applyFont="1" applyBorder="1" applyAlignment="1">
      <alignment horizontal="center" vertical="center" wrapText="1"/>
    </xf>
    <xf numFmtId="0" fontId="33" fillId="0" borderId="0" xfId="0" applyFont="1"/>
    <xf numFmtId="0" fontId="36" fillId="0" borderId="0" xfId="0" applyFont="1"/>
    <xf numFmtId="0" fontId="36" fillId="0" borderId="0" xfId="0" applyFont="1" applyAlignment="1">
      <alignment horizontal="center"/>
    </xf>
    <xf numFmtId="164" fontId="33" fillId="0" borderId="0" xfId="0" applyNumberFormat="1" applyFont="1"/>
    <xf numFmtId="0" fontId="33" fillId="0" borderId="0" xfId="0" applyFont="1" applyAlignment="1">
      <alignment horizontal="center" vertical="center" wrapText="1"/>
    </xf>
    <xf numFmtId="0" fontId="33" fillId="0" borderId="0" xfId="0" applyFont="1" applyAlignment="1">
      <alignment horizontal="left"/>
    </xf>
    <xf numFmtId="0" fontId="38" fillId="0" borderId="1" xfId="0" applyFont="1" applyBorder="1" applyAlignment="1">
      <alignment horizontal="center" vertical="center"/>
    </xf>
    <xf numFmtId="15" fontId="32" fillId="0" borderId="1" xfId="0" applyNumberFormat="1" applyFont="1" applyBorder="1" applyAlignment="1">
      <alignment horizontal="center" vertical="center" wrapText="1"/>
    </xf>
    <xf numFmtId="0" fontId="35" fillId="0" borderId="1" xfId="6" applyFont="1" applyBorder="1" applyAlignment="1">
      <alignment horizontal="left" vertical="center" wrapText="1"/>
    </xf>
    <xf numFmtId="0" fontId="33" fillId="0" borderId="1" xfId="0" applyFont="1" applyBorder="1" applyAlignment="1">
      <alignment horizontal="left" vertical="center" wrapText="1"/>
    </xf>
    <xf numFmtId="0" fontId="38" fillId="0" borderId="24" xfId="0" applyFont="1" applyBorder="1" applyAlignment="1">
      <alignment horizontal="center" vertical="center"/>
    </xf>
    <xf numFmtId="15" fontId="34" fillId="0" borderId="23" xfId="0" applyNumberFormat="1" applyFont="1" applyBorder="1" applyAlignment="1">
      <alignment horizontal="center" vertical="center"/>
    </xf>
    <xf numFmtId="0" fontId="35" fillId="0" borderId="21" xfId="6" applyFont="1" applyBorder="1" applyAlignment="1">
      <alignment horizontal="center" vertical="center"/>
    </xf>
    <xf numFmtId="0" fontId="35" fillId="0" borderId="21" xfId="6" applyFont="1" applyBorder="1" applyAlignment="1">
      <alignment horizontal="left" vertical="center" wrapText="1"/>
    </xf>
    <xf numFmtId="0" fontId="33" fillId="0" borderId="21" xfId="0" applyFont="1" applyBorder="1" applyAlignment="1">
      <alignment horizontal="center" vertical="center"/>
    </xf>
    <xf numFmtId="0" fontId="33" fillId="0" borderId="21" xfId="0" applyFont="1" applyBorder="1" applyAlignment="1">
      <alignment horizontal="left" vertical="center" wrapText="1"/>
    </xf>
    <xf numFmtId="0" fontId="38" fillId="0" borderId="12" xfId="0" applyFont="1" applyBorder="1" applyAlignment="1">
      <alignment horizontal="center" vertical="center"/>
    </xf>
    <xf numFmtId="15" fontId="34" fillId="0" borderId="12" xfId="0" applyNumberFormat="1" applyFont="1" applyBorder="1" applyAlignment="1">
      <alignment horizontal="center" vertical="center"/>
    </xf>
    <xf numFmtId="0" fontId="35" fillId="0" borderId="12" xfId="6" applyFont="1" applyBorder="1" applyAlignment="1">
      <alignment horizontal="center" vertical="center"/>
    </xf>
    <xf numFmtId="0" fontId="35" fillId="0" borderId="12" xfId="6" applyFont="1" applyBorder="1" applyAlignment="1">
      <alignment horizontal="left" vertical="center" wrapText="1"/>
    </xf>
    <xf numFmtId="0" fontId="33" fillId="0" borderId="12" xfId="0" applyFont="1" applyBorder="1" applyAlignment="1">
      <alignment horizontal="center" vertical="center"/>
    </xf>
    <xf numFmtId="0" fontId="33" fillId="0" borderId="25" xfId="0" applyFont="1" applyBorder="1" applyAlignment="1">
      <alignment horizontal="left" vertical="center" wrapText="1"/>
    </xf>
    <xf numFmtId="0" fontId="38" fillId="0" borderId="10" xfId="0" applyFont="1" applyBorder="1" applyAlignment="1">
      <alignment horizontal="center" vertical="center"/>
    </xf>
    <xf numFmtId="15" fontId="34" fillId="0" borderId="18" xfId="0" applyNumberFormat="1" applyFont="1" applyBorder="1" applyAlignment="1">
      <alignment horizontal="center" vertical="center"/>
    </xf>
    <xf numFmtId="0" fontId="35" fillId="0" borderId="18" xfId="6" applyFont="1" applyBorder="1" applyAlignment="1">
      <alignment horizontal="center" vertical="center"/>
    </xf>
    <xf numFmtId="0" fontId="35" fillId="0" borderId="18" xfId="6" applyFont="1" applyBorder="1" applyAlignment="1">
      <alignment horizontal="left" vertical="center" wrapText="1"/>
    </xf>
    <xf numFmtId="0" fontId="33" fillId="0" borderId="20" xfId="0" applyFont="1" applyBorder="1" applyAlignment="1">
      <alignment horizontal="center" vertical="center"/>
    </xf>
    <xf numFmtId="0" fontId="33" fillId="0" borderId="17" xfId="0" applyFont="1" applyBorder="1" applyAlignment="1">
      <alignment horizontal="left" vertical="center" wrapText="1"/>
    </xf>
    <xf numFmtId="0" fontId="38" fillId="0" borderId="22" xfId="0" applyFont="1" applyBorder="1" applyAlignment="1">
      <alignment horizontal="center" vertical="center"/>
    </xf>
    <xf numFmtId="0" fontId="35" fillId="0" borderId="25" xfId="6" applyFont="1" applyBorder="1" applyAlignment="1">
      <alignment horizontal="center" vertical="center"/>
    </xf>
    <xf numFmtId="0" fontId="33" fillId="0" borderId="12" xfId="0" applyFont="1" applyBorder="1" applyAlignment="1">
      <alignment horizontal="left" vertical="center" wrapText="1"/>
    </xf>
    <xf numFmtId="0" fontId="38" fillId="0" borderId="17" xfId="0" applyFont="1" applyBorder="1" applyAlignment="1">
      <alignment horizontal="center" vertical="center"/>
    </xf>
    <xf numFmtId="0" fontId="35" fillId="0" borderId="29" xfId="6" applyFont="1" applyBorder="1" applyAlignment="1">
      <alignment horizontal="center" vertical="center"/>
    </xf>
    <xf numFmtId="0" fontId="35" fillId="0" borderId="22" xfId="6" applyFont="1" applyBorder="1" applyAlignment="1">
      <alignment horizontal="left" vertical="center" wrapText="1"/>
    </xf>
    <xf numFmtId="0" fontId="33" fillId="0" borderId="17" xfId="0" applyFont="1" applyBorder="1" applyAlignment="1">
      <alignment horizontal="center" vertical="center"/>
    </xf>
    <xf numFmtId="15" fontId="34" fillId="0" borderId="22" xfId="0" applyNumberFormat="1" applyFont="1" applyBorder="1" applyAlignment="1">
      <alignment horizontal="center" vertical="center"/>
    </xf>
    <xf numFmtId="0" fontId="33" fillId="0" borderId="17" xfId="0" applyFont="1" applyBorder="1" applyAlignment="1">
      <alignment horizontal="center" vertical="center" wrapText="1"/>
    </xf>
    <xf numFmtId="0" fontId="33" fillId="0" borderId="1" xfId="0" applyFont="1" applyBorder="1" applyAlignment="1">
      <alignment vertical="center" wrapText="1"/>
    </xf>
    <xf numFmtId="0" fontId="35" fillId="0" borderId="17" xfId="6" applyFont="1" applyBorder="1" applyAlignment="1">
      <alignment horizontal="center" vertical="center"/>
    </xf>
    <xf numFmtId="0" fontId="35" fillId="0" borderId="17" xfId="6" applyFont="1" applyBorder="1" applyAlignment="1">
      <alignment horizontal="left" vertical="center" wrapText="1"/>
    </xf>
    <xf numFmtId="0" fontId="36" fillId="0" borderId="17" xfId="0" applyFont="1" applyBorder="1" applyAlignment="1">
      <alignment horizontal="center" vertical="center"/>
    </xf>
    <xf numFmtId="0" fontId="36" fillId="0" borderId="1" xfId="0" applyFont="1" applyBorder="1" applyAlignment="1">
      <alignment horizontal="center" vertical="center"/>
    </xf>
    <xf numFmtId="0" fontId="33" fillId="0" borderId="25" xfId="0" applyFont="1" applyBorder="1" applyAlignment="1">
      <alignment horizontal="center" vertical="center"/>
    </xf>
    <xf numFmtId="0" fontId="33" fillId="0" borderId="10" xfId="0" applyFont="1" applyBorder="1" applyAlignment="1">
      <alignment horizontal="center" vertical="center"/>
    </xf>
    <xf numFmtId="0" fontId="33" fillId="0" borderId="26" xfId="0" applyFont="1" applyBorder="1" applyAlignment="1">
      <alignment horizontal="left" vertical="center" wrapText="1"/>
    </xf>
    <xf numFmtId="14" fontId="38" fillId="0" borderId="1" xfId="0" applyNumberFormat="1" applyFont="1" applyBorder="1" applyAlignment="1">
      <alignment horizontal="center" vertical="center"/>
    </xf>
    <xf numFmtId="0" fontId="39" fillId="0" borderId="0" xfId="0" applyFont="1" applyAlignment="1">
      <alignment horizontal="center"/>
    </xf>
    <xf numFmtId="15" fontId="34" fillId="0" borderId="13" xfId="0" applyNumberFormat="1" applyFont="1" applyBorder="1" applyAlignment="1">
      <alignment horizontal="center" vertical="center"/>
    </xf>
    <xf numFmtId="0" fontId="36" fillId="0" borderId="13" xfId="0" applyFont="1" applyBorder="1" applyAlignment="1">
      <alignment horizontal="center" vertical="center"/>
    </xf>
    <xf numFmtId="0" fontId="35" fillId="0" borderId="13" xfId="6" applyFont="1" applyBorder="1" applyAlignment="1">
      <alignment horizontal="center" vertical="center"/>
    </xf>
    <xf numFmtId="0" fontId="33" fillId="0" borderId="13" xfId="0" applyFont="1" applyBorder="1" applyAlignment="1">
      <alignment horizontal="center" vertical="center"/>
    </xf>
    <xf numFmtId="0" fontId="33" fillId="0" borderId="13" xfId="0" applyFont="1" applyBorder="1" applyAlignment="1">
      <alignment horizontal="left" vertical="center" wrapText="1"/>
    </xf>
    <xf numFmtId="0" fontId="40" fillId="0" borderId="0" xfId="0" applyFont="1" applyAlignment="1">
      <alignment horizontal="left" vertical="center" wrapText="1"/>
    </xf>
    <xf numFmtId="0" fontId="33" fillId="0" borderId="10" xfId="0" applyFont="1" applyBorder="1" applyAlignment="1">
      <alignment horizontal="left" vertical="center" wrapText="1"/>
    </xf>
    <xf numFmtId="0" fontId="33" fillId="0" borderId="1" xfId="6" applyFont="1" applyBorder="1" applyAlignment="1">
      <alignment vertical="center" wrapText="1"/>
    </xf>
    <xf numFmtId="0" fontId="41" fillId="0" borderId="1" xfId="6" applyFont="1" applyBorder="1" applyAlignment="1">
      <alignment horizontal="center" vertical="center"/>
    </xf>
    <xf numFmtId="15" fontId="38" fillId="0" borderId="1" xfId="0" applyNumberFormat="1" applyFont="1" applyBorder="1" applyAlignment="1">
      <alignment horizontal="center" vertical="center"/>
    </xf>
    <xf numFmtId="0" fontId="35" fillId="0" borderId="10" xfId="6" applyFont="1" applyBorder="1" applyAlignment="1">
      <alignment horizontal="center" vertical="center"/>
    </xf>
    <xf numFmtId="0" fontId="33" fillId="0" borderId="10" xfId="0" applyFont="1" applyBorder="1" applyAlignment="1">
      <alignment horizontal="center" vertical="center" wrapText="1"/>
    </xf>
    <xf numFmtId="0" fontId="35" fillId="0" borderId="8" xfId="6" applyFont="1" applyBorder="1" applyAlignment="1">
      <alignment vertical="center" wrapText="1"/>
    </xf>
    <xf numFmtId="15" fontId="32" fillId="0" borderId="1" xfId="0" quotePrefix="1" applyNumberFormat="1" applyFont="1" applyBorder="1" applyAlignment="1">
      <alignment horizontal="center" vertical="center" wrapText="1"/>
    </xf>
    <xf numFmtId="15" fontId="32" fillId="0" borderId="21" xfId="0" quotePrefix="1" applyNumberFormat="1" applyFont="1" applyBorder="1" applyAlignment="1">
      <alignment horizontal="center" vertical="center" wrapText="1"/>
    </xf>
    <xf numFmtId="15" fontId="32" fillId="0" borderId="12" xfId="0" quotePrefix="1" applyNumberFormat="1" applyFont="1" applyBorder="1" applyAlignment="1">
      <alignment horizontal="center" vertical="center" wrapText="1"/>
    </xf>
    <xf numFmtId="15" fontId="32" fillId="0" borderId="8" xfId="0" quotePrefix="1" applyNumberFormat="1" applyFont="1" applyBorder="1" applyAlignment="1">
      <alignment horizontal="center" vertical="center" wrapText="1"/>
    </xf>
    <xf numFmtId="15" fontId="32" fillId="0" borderId="10" xfId="0" quotePrefix="1" applyNumberFormat="1" applyFont="1" applyBorder="1" applyAlignment="1">
      <alignment horizontal="center" vertical="center" wrapText="1"/>
    </xf>
    <xf numFmtId="15" fontId="32" fillId="0" borderId="17" xfId="0" quotePrefix="1" applyNumberFormat="1" applyFont="1" applyBorder="1" applyAlignment="1">
      <alignment horizontal="center" vertical="center" wrapText="1"/>
    </xf>
    <xf numFmtId="14" fontId="33" fillId="0" borderId="14" xfId="0" applyNumberFormat="1" applyFont="1" applyBorder="1" applyAlignment="1">
      <alignment horizontal="center" vertical="center" wrapText="1"/>
    </xf>
    <xf numFmtId="0" fontId="33" fillId="0" borderId="14" xfId="0" applyFont="1" applyBorder="1" applyAlignment="1">
      <alignment horizontal="center" vertical="center"/>
    </xf>
    <xf numFmtId="0" fontId="15" fillId="5" borderId="1" xfId="0" applyFont="1" applyFill="1" applyBorder="1" applyAlignment="1">
      <alignment horizontal="center" vertical="center" wrapText="1"/>
    </xf>
    <xf numFmtId="15" fontId="34" fillId="0" borderId="1" xfId="1" applyNumberFormat="1" applyFont="1" applyBorder="1" applyAlignment="1">
      <alignment horizontal="center" vertical="center"/>
    </xf>
    <xf numFmtId="0" fontId="35" fillId="0" borderId="2" xfId="6" applyFont="1" applyBorder="1" applyAlignment="1">
      <alignment vertical="center" wrapText="1"/>
    </xf>
    <xf numFmtId="15" fontId="31" fillId="0" borderId="1" xfId="0" applyNumberFormat="1" applyFont="1" applyBorder="1" applyAlignment="1">
      <alignment horizontal="center" vertical="center" wrapText="1"/>
    </xf>
    <xf numFmtId="0" fontId="15" fillId="0" borderId="1" xfId="0" applyFont="1" applyBorder="1" applyAlignment="1">
      <alignment horizontal="left" vertical="top" wrapText="1"/>
    </xf>
    <xf numFmtId="0" fontId="35" fillId="0" borderId="0" xfId="6" applyFont="1" applyFill="1" applyAlignment="1">
      <alignment vertical="center" wrapText="1"/>
    </xf>
    <xf numFmtId="49" fontId="31" fillId="0" borderId="1" xfId="0" applyNumberFormat="1" applyFont="1" applyBorder="1" applyAlignment="1">
      <alignment horizontal="center" vertical="center" wrapText="1"/>
    </xf>
    <xf numFmtId="0" fontId="13" fillId="0" borderId="12" xfId="1" applyFont="1" applyBorder="1" applyAlignment="1">
      <alignment horizontal="center" vertical="center"/>
    </xf>
    <xf numFmtId="0" fontId="37" fillId="0" borderId="1" xfId="1" applyFont="1" applyBorder="1" applyAlignment="1">
      <alignment horizontal="center" vertical="center"/>
    </xf>
    <xf numFmtId="0" fontId="16" fillId="0" borderId="1" xfId="1" applyFont="1" applyBorder="1" applyAlignment="1">
      <alignment horizontal="center" vertical="center"/>
    </xf>
    <xf numFmtId="0" fontId="7" fillId="2" borderId="4" xfId="5" applyFont="1" applyFill="1" applyBorder="1" applyAlignment="1">
      <alignment horizontal="center" vertical="center" wrapText="1"/>
    </xf>
    <xf numFmtId="0" fontId="7" fillId="2" borderId="5" xfId="5" applyFont="1" applyFill="1" applyBorder="1" applyAlignment="1">
      <alignment horizontal="center" vertical="center" wrapText="1"/>
    </xf>
    <xf numFmtId="0" fontId="7" fillId="2" borderId="4" xfId="5" applyFont="1" applyFill="1" applyBorder="1" applyAlignment="1">
      <alignment horizontal="center" vertical="center"/>
    </xf>
    <xf numFmtId="0" fontId="7" fillId="2" borderId="5" xfId="5" applyFont="1" applyFill="1" applyBorder="1" applyAlignment="1">
      <alignment horizontal="center" vertical="center"/>
    </xf>
  </cellXfs>
  <cellStyles count="9">
    <cellStyle name="0,0_x000d__x000a_NA_x000d__x000a_ 2" xfId="5" xr:uid="{0505A7F2-BE6B-4C6D-8418-256FF7148756}"/>
    <cellStyle name="Comma 2" xfId="3" xr:uid="{13BD53D0-98BD-41FE-A49C-51765BEA29AF}"/>
    <cellStyle name="Hyperlink" xfId="6" builtinId="8"/>
    <cellStyle name="Hyperlink 2" xfId="2" xr:uid="{EE9AC9AD-FFF5-4527-847A-69067F9A2C9D}"/>
    <cellStyle name="Normal" xfId="0" builtinId="0"/>
    <cellStyle name="Normal 2" xfId="4" xr:uid="{BC621DEF-BCBC-470A-B46E-BB05DE2CA112}"/>
    <cellStyle name="Normal 2 2" xfId="7" xr:uid="{3A54D511-1496-4B61-BDE0-E6281A8F7730}"/>
    <cellStyle name="Normal 3 2 2" xfId="1" xr:uid="{972BE851-5ADB-496E-87EF-5EB6D5DE3BE5}"/>
    <cellStyle name="Per cent" xfId="8" builtinId="5"/>
  </cellStyles>
  <dxfs count="0"/>
  <tableStyles count="0" defaultTableStyle="TableStyleMedium2" defaultPivotStyle="PivotStyleLight16"/>
  <colors>
    <mruColors>
      <color rgb="FFFF00FF"/>
      <color rgb="FFFF7C80"/>
      <color rgb="FF00863D"/>
      <color rgb="FF00FF00"/>
      <color rgb="FF228096"/>
      <color rgb="FFA2BDC1"/>
      <color rgb="FFFFFFFF"/>
      <color rgb="FF18646E"/>
      <color rgb="FF0050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Panek/Downloads/resource-plann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ource%20planner%20combined%20analysts%20Jan26%20E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IA/Work%20plans%20and%20KPIs/Resource%20planner/2023.05.03/Resource%20planner%20combined%20Apr_analysts14.04.23%20add%20to%20CD%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943.361648726852" createdVersion="8" refreshedVersion="8" minRefreshableVersion="3" recordCount="372" xr:uid="{683E0601-65EC-4A33-BDE5-FC097BF0F1B3}">
  <cacheSource type="worksheet">
    <worksheetSource ref="A2:S2" sheet="Technology Appraisals (TAs)"/>
  </cacheSource>
  <cacheFields count="20">
    <cacheField name="Financial year of publication" numFmtId="0">
      <sharedItems count="5">
        <s v="2024/25"/>
        <s v="2025/26"/>
        <s v="2026/27"/>
        <s v="2027/28"/>
        <s v="TBC"/>
      </sharedItems>
    </cacheField>
    <cacheField name="Updated this month" numFmtId="0">
      <sharedItems containsBlank="1"/>
    </cacheField>
    <cacheField name="Publication date / Anticipated publication date" numFmtId="15">
      <sharedItems containsDate="1" containsMixedTypes="1" minDate="2024-04-03T00:00:00" maxDate="2027-07-29T00:00:00"/>
    </cacheField>
    <cacheField name="Implementation by date (from publication date)" numFmtId="15">
      <sharedItems containsDate="1" containsMixedTypes="1" minDate="2024-06-07T00:00:00" maxDate="2026-01-28T00:00:00"/>
    </cacheField>
    <cacheField name="Provisional draft guidance consultation start date (DG/FDG) - consultation for 2 weeks" numFmtId="0">
      <sharedItems containsDate="1" containsMixedTypes="1" minDate="2025-08-08T00:00:00" maxDate="2027-05-06T00:00:00"/>
    </cacheField>
    <cacheField name="Guidance short title" numFmtId="0">
      <sharedItems/>
    </cacheField>
    <cacheField name="Speciality area" numFmtId="0">
      <sharedItems count="26">
        <s v="Cancer"/>
        <s v="Respiratory"/>
        <s v="Infectious diseases"/>
        <s v="Neurology"/>
        <s v="Central nervous system"/>
        <s v="Endocrinology"/>
        <s v="Haematology"/>
        <s v="Rheumatology"/>
        <s v="Cardiology"/>
        <s v="Skin conditions"/>
        <s v="Genetic medicine"/>
        <s v="Musculo-skeletal"/>
        <s v="Gynaecology"/>
        <s v="Gastroenterology"/>
        <s v="Renal"/>
        <s v="Ophthalmology"/>
        <s v="Diabetes"/>
        <s v="Gastroenterology/Hepatology"/>
        <s v="Not applicable"/>
        <s v="Immunology"/>
        <s v="ENT"/>
        <s v="Dermatology"/>
        <s v="Eye"/>
        <s v="Mental Health"/>
        <s v="Liver disease"/>
        <s v="Metabolic services"/>
      </sharedItems>
    </cacheField>
    <cacheField name="Disease area" numFmtId="0">
      <sharedItems/>
    </cacheField>
    <cacheField name="Resource category - cost at national level_x000a_" numFmtId="0">
      <sharedItems count="12">
        <s v="Assess locally"/>
        <s v="Terminated "/>
        <s v="Below £1m"/>
        <s v="Between £1m and £15m"/>
        <s v="N/A - withdrawn"/>
        <s v="Not recommended"/>
        <s v="Managed access agreement"/>
        <s v="TBC"/>
        <s v="Should not be used in draft guidance"/>
        <s v="Not recommended in draft guidance"/>
        <s v="Suspended"/>
        <s v="Research recommendations only"/>
      </sharedItems>
    </cacheField>
    <cacheField name="Commissioner" numFmtId="0">
      <sharedItems count="8">
        <s v="NHS England"/>
        <s v="Not applicable"/>
        <s v="ICB"/>
        <s v="N/A - withdrawn"/>
        <s v="ICB (adults) / NHS England (adolescents)"/>
        <s v="NHS England and Local authority"/>
        <s v="ICB and NHS England"/>
        <s v="TBC"/>
      </sharedItems>
    </cacheField>
    <cacheField name="Provider(s)" numFmtId="0">
      <sharedItems count="11">
        <s v="NHS hospital trusts"/>
        <s v="Not applicable"/>
        <s v="Primary care &amp; NHS Hospital trusts"/>
        <s v="Secondary care - acute and primary care"/>
        <s v="N/A - withdrawn"/>
        <s v="Secondary care, community care and local authorities"/>
        <s v="Secondary care and community healthcare"/>
        <s v="Primary care"/>
        <s v="Weight management services"/>
        <s v="TBC"/>
        <s v="Primary care &amp; Community services"/>
      </sharedItems>
    </cacheField>
    <cacheField name="30 or 90 day implementation period (for England)" numFmtId="0">
      <sharedItems containsMixedTypes="1" containsNumber="1" containsInteger="1" minValue="30" maxValue="180"/>
    </cacheField>
    <cacheField name="Administration method" numFmtId="0">
      <sharedItems/>
    </cacheField>
    <cacheField name="Healthcare capacity impact (increase / decrease)" numFmtId="0">
      <sharedItems/>
    </cacheField>
    <cacheField name="Reason for Healthcare capacity impact increase/decrease" numFmtId="0">
      <sharedItems/>
    </cacheField>
    <cacheField name="Eligible population (England) - at time of publication" numFmtId="0">
      <sharedItems containsMixedTypes="1" containsNumber="1" containsInteger="1" minValue="25" maxValue="3350000"/>
    </cacheField>
    <cacheField name="Expected maximum uptake population per template (England) - at time of publication" numFmtId="0">
      <sharedItems containsMixedTypes="1" containsNumber="1" containsInteger="1" minValue="14" maxValue="42000"/>
    </cacheField>
    <cacheField name="Recommendation(s)" numFmtId="0">
      <sharedItems longText="1"/>
    </cacheField>
    <cacheField name="Type of guidance" numFmtId="0">
      <sharedItems/>
    </cacheField>
    <cacheField name="ANALYST"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042.555789120372" createdVersion="8" refreshedVersion="8" minRefreshableVersion="3" recordCount="412" xr:uid="{2CBEC3CF-AEE4-4D18-A9A6-A9034B5F500D}">
  <cacheSource type="worksheet">
    <worksheetSource ref="A1:S421" sheet="Technology Appraisals (TAs)"/>
  </cacheSource>
  <cacheFields count="20">
    <cacheField name="Financial year of publication" numFmtId="0">
      <sharedItems count="6">
        <s v="2024/25"/>
        <s v="2025/26"/>
        <s v="2026/27"/>
        <s v="2027/28"/>
        <s v="2028/29"/>
        <s v="TBC"/>
      </sharedItems>
    </cacheField>
    <cacheField name="Updated this month" numFmtId="0">
      <sharedItems containsBlank="1"/>
    </cacheField>
    <cacheField name="Publication date / Anticipated publication date" numFmtId="15">
      <sharedItems containsDate="1" containsMixedTypes="1" minDate="2024-04-03T00:00:00" maxDate="2027-12-09T00:00:00"/>
    </cacheField>
    <cacheField name="Implementation by date (from publication date)" numFmtId="15">
      <sharedItems containsDate="1" containsMixedTypes="1" minDate="2024-06-07T00:00:00" maxDate="2026-08-13T00:00:00"/>
    </cacheField>
    <cacheField name="Provisional draft guidance consultation start date (DG/FDG)" numFmtId="0">
      <sharedItems containsDate="1" containsMixedTypes="1" minDate="2025-09-16T00:00:00" maxDate="2028-06-09T00:00:00"/>
    </cacheField>
    <cacheField name="Guidance short title" numFmtId="0">
      <sharedItems/>
    </cacheField>
    <cacheField name="Speciality area" numFmtId="0">
      <sharedItems/>
    </cacheField>
    <cacheField name="Disease area" numFmtId="0">
      <sharedItems count="142">
        <s v="Endometrial cancer"/>
        <s v="Renal cell carcinoma"/>
        <s v="Bile duct cancer"/>
        <s v="Multiple myeloma"/>
        <s v="Not applicable"/>
        <s v="Lymphoma"/>
        <s v="Respiratory"/>
        <s v="Migraine"/>
        <s v="Leukaemia"/>
        <s v="Tuberous sclerosis"/>
        <s v="Obesity"/>
        <s v="Lung cancer"/>
        <s v="Brain cancer"/>
        <s v="Melanoma"/>
        <s v="Sickle cell"/>
        <s v="Gastric or gastro-oesophageal cancer"/>
        <s v="Arthritis"/>
        <s v="Transthyretin amyloidosis with cardiomyopathy"/>
        <s v="Hepatocellular carcinoma"/>
        <s v="Atopic dermatitis"/>
        <s v="Cystic fibrosis"/>
        <s v="Haemophilia"/>
        <s v=" Ischaemic stroke"/>
        <s v="Breast cancer"/>
        <s v="Osteoporosis"/>
        <s v="Hypophosphataemia"/>
        <s v="Prostate cancer"/>
        <s v="Uterine fibroids"/>
        <s v="Ulcerative colitis"/>
        <s v="Overactive bladder"/>
        <s v="Nocturnal haemoglobinuria"/>
        <s v="Familial hypercholesterolaemia"/>
        <s v="Beta-thalassaemia"/>
        <s v="Macular oedema"/>
        <s v="Diabetes"/>
        <s v="Ovarian cancer"/>
        <s v="Colorectal cancer"/>
        <s v="Glaucoma"/>
        <s v="Von hippel-lindau"/>
        <s v="Mastocytosis"/>
        <s v="Liver disease"/>
        <s v="Bone marrow"/>
        <s v="Amyloid light-chain amyloidosis"/>
        <s v="Age-related macular degeneration"/>
        <s v="Oesophageal cancer"/>
        <s v="Multiple sclerosis"/>
        <s v="Hidradenitis suppurativa"/>
        <s v="Duchenne muscular dystrophy"/>
        <s v="Hearing loss"/>
        <s v="Anaemia"/>
        <s v="Seizures"/>
        <s v="Thyroid cancer"/>
        <s v="Allergic rhinitis/asthma"/>
        <s v="Epilepsy"/>
        <s v="Pancreatic cancer"/>
        <s v="Niemann-Pick _x000a_disease"/>
        <s v="Various"/>
        <s v="Ovarian, fallopian tube and peritoneal cancer"/>
        <s v="Endometriosis"/>
        <s v="Phosphoinositide 3-kinase delta syndrome"/>
        <s v="Friedreich’s ataxia"/>
        <s v="Urothelial cancer"/>
        <s v="Growth hormone deficiency"/>
        <s v="Myasthenia gravis"/>
        <s v="Psoriasis"/>
        <s v="Chronic kidney disease"/>
        <s v="Crohn's disease"/>
        <s v="Virus"/>
        <s v="Allergic rhinitis/conjunctivitis"/>
        <s v="Vitiligo"/>
        <s v="Optic neuropathy"/>
        <s v="Eosinophilic granulomatosis"/>
        <s v="Bladder dysfunction"/>
        <s v="Angioedema"/>
        <s v="Kidney disease"/>
        <s v="Skin"/>
        <s v="HIV"/>
        <s v="Eczema"/>
        <s v="Cardiomyopathy"/>
        <s v="Berger's disease"/>
        <s v="Chronic obstructive pulmonary disease"/>
        <s v="Arginase-1 deficiency"/>
        <s v="Pulmonary hypertension"/>
        <s v="Axillary hyperhidrosis"/>
        <s v="Lupus"/>
        <s v="Hyperkalaemia"/>
        <s v="Gastrointestinal stromal tumours"/>
        <s v="Acanthamoeba keratitis"/>
        <s v="Neuronal ceroid lipofuscinosis type 2"/>
        <s v="Alzheimer's Disease "/>
        <s v="Rhinosinusitis"/>
        <s v="Spinal muscular atrophy"/>
        <s v="Bladder cancer"/>
        <s v="Postnatal depression"/>
        <s v="Menopause"/>
        <s v="Alagille syndrome"/>
        <s v="Autoimmune"/>
        <s v="Heart failure"/>
        <s v="Non-alcoholic steatohepatitis and liver fibrosis"/>
        <s v="Cervical cancer"/>
        <s v="Non-cystic fibrosis bronchiectasis"/>
        <s v="Dystrophic epidermolysis bullosa"/>
        <s v="Hypoparathyroidism"/>
        <s v="Chronic Inflammatory Demyelinating Polyneuropathy"/>
        <s v="Liver fibrosis"/>
        <s v="Chylomicronaemia syndrome"/>
        <s v="Allergic rhinitis"/>
        <s v="Digestive system"/>
        <s v="Head &amp; neck cancer"/>
        <s v="Prurigo nodularis"/>
        <s v="Eye"/>
        <s v="Head cancer"/>
        <s v="Wet AMD"/>
        <s v="Plaque psoriasis"/>
        <s v="Amyotrophic lateral sclerosis"/>
        <s v="Desmoid tumours"/>
        <s v="Chronic spontaneous urticaria"/>
        <s v="Idiopathic pulmonary fibrosis"/>
        <s v="Alopecia areata"/>
        <s v="Asthma"/>
        <s v="Neuroblastoma"/>
        <s v="Facial angiofibroma"/>
        <s v="Genetic disorder"/>
        <s v="Muscle"/>
        <s v="Back pain"/>
        <s v="Hepatitis"/>
        <s v="Neuromyelitis optica spectrum disorder"/>
        <s v="Sjogren's syndrome"/>
        <s v="Achondroplasia"/>
        <s v="Spinal cord"/>
        <s v="Erythropoietic protoporphyria"/>
        <s v="Andrenoleukodystrophy"/>
        <s v="Bowel"/>
        <s v="Glioblastoma"/>
        <s v="Familial intrahepatic cholestasis"/>
        <s v="Blood cancer"/>
        <s v="Myelodysplastic syndrome"/>
        <s v="Mesothelioma "/>
        <s v="Allergy"/>
        <s v="Chronic immune thrombocytopenia"/>
        <s v="Nasal polyps"/>
        <s v="Arrhythmia"/>
      </sharedItems>
    </cacheField>
    <cacheField name="Resource category - cost at national level_x000a_" numFmtId="0">
      <sharedItems count="13">
        <s v="Assess locally"/>
        <s v="Terminated "/>
        <s v="Below £1m"/>
        <s v="Between £1m and £15m"/>
        <s v="N/A - withdrawn"/>
        <s v="Not recommended"/>
        <s v="Managed access agreement"/>
        <s v="TBC"/>
        <s v="Should not be used  "/>
        <s v="Should not be used in draft guidance"/>
        <s v="Not recommended in draft guidance"/>
        <s v="Suspended"/>
        <s v="Research recommendations only"/>
      </sharedItems>
    </cacheField>
    <cacheField name="Commissioner" numFmtId="0">
      <sharedItems/>
    </cacheField>
    <cacheField name="Provider(s)" numFmtId="0">
      <sharedItems/>
    </cacheField>
    <cacheField name="30 or 90 day implementation period (for England)" numFmtId="0">
      <sharedItems containsMixedTypes="1" containsNumber="1" containsInteger="1" minValue="30" maxValue="180"/>
    </cacheField>
    <cacheField name="Administration method" numFmtId="0">
      <sharedItems/>
    </cacheField>
    <cacheField name="Healthcare capacity impact (increase / decrease)" numFmtId="0">
      <sharedItems/>
    </cacheField>
    <cacheField name="Reason for Healthcare capacity impact increase/decrease" numFmtId="0">
      <sharedItems/>
    </cacheField>
    <cacheField name="Eligible population (England) - at time of publication" numFmtId="0">
      <sharedItems containsMixedTypes="1" containsNumber="1" containsInteger="1" minValue="25" maxValue="3350000"/>
    </cacheField>
    <cacheField name="Expected maximum uptake population per template (England) - at time of publication" numFmtId="0">
      <sharedItems containsMixedTypes="1" containsNumber="1" containsInteger="1" minValue="14" maxValue="42000"/>
    </cacheField>
    <cacheField name="Recommendation(s)" numFmtId="0">
      <sharedItems longText="1"/>
    </cacheField>
    <cacheField name="Type of guidance" numFmtId="0">
      <sharedItems/>
    </cacheField>
    <cacheField name="ANALYS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2">
  <r>
    <x v="0"/>
    <s v="N/A"/>
    <d v="2024-04-03T00:00:00"/>
    <s v="n/a - CDF budget"/>
    <s v="Consultation complete"/>
    <s v="Dostarlimab with platinum-based chemotherapy for treating advanced or recurrent endometrial cancer with high microsatellite instability or mismatch repair deficiency (TA963) [ID3968]"/>
    <x v="0"/>
    <s v="Endometrial cancer"/>
    <x v="0"/>
    <x v="0"/>
    <x v="0"/>
    <s v="n/a - CDF budget"/>
    <s v="IV Infusion"/>
    <s v="Increase"/>
    <s v="Dostarlimab is given in combination with existing platinum based chemotherapy for 6 cycles and then continues as a monotherapy so people will have more IV infusions"/>
    <n v="480"/>
    <n v="360"/>
    <s v="Dostarlimab with platinum-based chemotherapy is recommended with managed access as an option for treating primary advanced or recurrent endometrial cancer with high microsatellite instability or mismatch repair deficiency in adults who are candidates for systemic therapy. It is only recommended if the conditions in the managed access agreement for dostarlimab are followed."/>
    <s v="Single Technology Appraisal"/>
    <s v="AS"/>
  </r>
  <r>
    <x v="0"/>
    <s v="N/A"/>
    <d v="2024-04-10T00:00:00"/>
    <d v="2024-07-09T00:00:00"/>
    <s v="Consultation complete"/>
    <s v="Cabozantinib with nivolumab for untreated advanced renal cell carcinoma (TA964) [ID6184]"/>
    <x v="0"/>
    <s v="Renal cell carcinoma"/>
    <x v="0"/>
    <x v="0"/>
    <x v="0"/>
    <n v="90"/>
    <s v="Oral plus IV"/>
    <s v="Increase"/>
    <s v="There will be an increase in capacity due to more administrations being required compared to comparator treatments. There may also be more follow ups and testing required."/>
    <n v="1100"/>
    <n v="404"/>
    <s v="Cabozantinib with nivolumab is recommended as an option for untreated advanced renal cell carcinoma in adults, only if:_x000a_• their disease is intermediate or poor risk as defined in the International Metastatic Renal Cell Carcinoma Database Consortium criteria, and_x000a_• nivolumab with ipilimumab or lenvatinib with pembrolizumab would otherwise be offered, and_x000a_• the companies provide cabozantinib and nivolumab according to their commercial arrangements."/>
    <s v="Single Technology Appraisal"/>
    <s v="PW"/>
  </r>
  <r>
    <x v="0"/>
    <s v="N/A"/>
    <d v="2024-04-24T00:00:00"/>
    <s v="n/a - terminated"/>
    <s v="N/A - terminated"/>
    <s v="Pembrolizumab with gemcitabine and cisplatin for untreated advanced biliary tract cancer (terminated appraisal) (TA966)"/>
    <x v="0"/>
    <s v="Bile duct cancer"/>
    <x v="1"/>
    <x v="1"/>
    <x v="1"/>
    <s v="n/a - terminated"/>
    <s v="n/a - terminated"/>
    <s v="n/a - terminated"/>
    <s v="n/a - terminated"/>
    <s v="n/a - terminated"/>
    <s v="n/a - terminated"/>
    <s v="NICE is unable to make a recommendation on pembrolizumab (Keytruda) with gemcitabine and cisplatin for untreated advanced biliary tract cancer in adults. This is because Merck Sharp &amp; Dohme did not provide an evidence submission. We will review this decision if the company decides to make a submission."/>
    <s v="Single Technology Appraisal"/>
    <s v="N/A"/>
  </r>
  <r>
    <x v="0"/>
    <s v="N/A"/>
    <d v="2024-04-25T00:00:00"/>
    <s v="n/a - terminated"/>
    <s v="N/A - terminated"/>
    <s v="Melphalan flufenamide with dexamethasone for treating relapsed or refractory multiple myeloma (terminated appraisal) (TA968)"/>
    <x v="0"/>
    <s v="Multiple myeloma"/>
    <x v="1"/>
    <x v="1"/>
    <x v="1"/>
    <s v="n/a - terminated"/>
    <s v="n/a - terminated"/>
    <s v="n/a - terminated"/>
    <s v="n/a - terminated"/>
    <s v="n/a - terminated"/>
    <s v="n/a - terminated"/>
    <s v="NICE is unable to make a recommendation on melphalan flufenamide (Pepaxti) for treating relapsed or refractory multiple myeloma in adults. This is because Oncopeptides did not provide an evidence submission. We will review this decision if the company decides to make a submission."/>
    <s v="Single Technology Appraisal"/>
    <s v="N/A"/>
  </r>
  <r>
    <x v="0"/>
    <s v="N/A"/>
    <d v="2024-04-30T00:00:00"/>
    <s v="n/a - terminated"/>
    <s v="N/A - terminated"/>
    <s v="Gefapixant for treating refractory or unexplained chronic cough (terminated appraisal) (TA969)"/>
    <x v="1"/>
    <s v="Not applicable"/>
    <x v="1"/>
    <x v="1"/>
    <x v="1"/>
    <s v="n/a - terminated"/>
    <s v="n/a - terminated"/>
    <s v="n/a - terminated"/>
    <s v="n/a - terminated"/>
    <s v="n/a - terminated"/>
    <s v="n/a - terminated"/>
    <s v="NICE is unable to make a recommendation on gefapixant (Lyfnua) for treating refractory or unexplained chronic cough in adults. This is because Merck Sharp &amp; Dohme did not provide an evidence submission. We will review this decision if the company decides to make a submission."/>
    <s v="Single Technology Appraisal"/>
    <s v="N/A"/>
  </r>
  <r>
    <x v="0"/>
    <s v="N/A"/>
    <d v="2024-05-01T00:00:00"/>
    <d v="2024-07-30T00:00:00"/>
    <s v="Consultation complete"/>
    <s v="Pembrolizumab for treating relapsed or refractory classical Hodgkin lymphoma in people 3 years and over (TA967)"/>
    <x v="0"/>
    <s v="Lymphoma"/>
    <x v="2"/>
    <x v="0"/>
    <x v="0"/>
    <n v="90"/>
    <s v="IV Infusion"/>
    <s v="Neutral"/>
    <s v="Any capacity impact has already been recognised while pembrolizumab has been used in the CDF"/>
    <n v="53"/>
    <n v="53"/>
    <s v="Pembrolizumab is recommended as an option for treating relapsed or refractory classical Hodgkin lymphoma in people 3 years and over who have had at least 2 previous treatments and cannot have an autologous stem cell transplant (ASCT). It is recommended only if:_x000a_• they have already had brentuximab vedotin and_x000a_• pembrolizumab is stopped after 2 years of treatment or earlier if the person has a stem cell transplant or the disease progresses and_x000a_• the company provides it according to the commercial arrangement."/>
    <s v="Single Technology Appraisal"/>
    <s v="AS"/>
  </r>
  <r>
    <x v="0"/>
    <s v="N/A"/>
    <d v="2024-05-08T00:00:00"/>
    <d v="2024-08-06T00:00:00"/>
    <s v="Consultation complete"/>
    <s v="Selinexor with dexamethasone for treating relapsed or refractory multiple myeloma after 4 or more treatments [ID6193] (TA970)"/>
    <x v="0"/>
    <s v="Multiple myeloma"/>
    <x v="0"/>
    <x v="0"/>
    <x v="0"/>
    <n v="90"/>
    <s v="Oral"/>
    <s v="Increase"/>
    <s v="New treatment option for population"/>
    <n v="442"/>
    <n v="153"/>
    <s v="Selinexor plus dexamethasone is recommended, within its marketing authorisation, for treating multiple myeloma in adults when:_x000a_• they have had 4 or more treatments, and_x000a_• the condition is refractory to at least 2 proteasome inhibitors, 2 immunomodulatory agents and an anti-CD38 monoclonal _x000a_antibody (penta-refractory), and_x000a_• the condition has progressed on the last treatment, and_x000a_• the company provides it according to the commercial arrangement._x000a_"/>
    <s v="Single Technology Appraisal"/>
    <s v="PW"/>
  </r>
  <r>
    <x v="0"/>
    <s v="N/A"/>
    <d v="2024-05-08T00:00:00"/>
    <d v="2024-06-07T00:00:00"/>
    <s v="Consultation complete"/>
    <s v="Remdesivir and tixagevimab plus cilgavimab for treating COVID-19 (TA971) [ID6261]"/>
    <x v="2"/>
    <s v="Respiratory"/>
    <x v="0"/>
    <x v="2"/>
    <x v="2"/>
    <n v="30"/>
    <s v="Oral plus IV"/>
    <s v="Increase"/>
    <s v="There will be a capacity increase due to an increase in IV infusions"/>
    <s v="Assess locally"/>
    <s v="Assess locally"/>
    <s v="_x000a_Remdesivir is recommended as an option for treating COVID-19 in hospitals in:_x000a_• adults, only if they have a high risk of serious illness (risk factors as defined in section 5 of NICE’s technology appraisal guidance on casirivimab plus imdevimab, nirmatrelvir plus ritonavir, sotrovimab and tocilizumab for treating COVID-19)_x000a_• babies, children and young people, only if they:_x000a_− are aged 4 weeks to 17 years and weigh at least 3 kg, and:_x000a_   − have pneumonia, and_x000a_   − need supplemental oxygen, or_x000a_− weigh at least 40 kg, and have a high risk of serious illness (risk factors as defined in section 5 of NICE’s technology appraisal _x000a_guidance on casirivimab plus imdevimab, nirmatrelvir plus ritonavir, sotrovimab and tocilizumab for treating COVID-19)._x000a__x000a_Remdesivir is only recommended if the company provides it according to the commercial arrangement._x000a__x000a_Tixagevimab plus cilgavimab is not recommended, within its marketing authorisation, for treating COVID-19 in adults who do not need supplemental oxygen and who have an increased risk of progression to severe COVID-19."/>
    <s v="Single Technology Appraisal"/>
    <s v="BG"/>
  </r>
  <r>
    <x v="0"/>
    <s v="N/A"/>
    <d v="2024-05-15T00:00:00"/>
    <d v="2024-08-13T00:00:00"/>
    <s v="Consultation complete"/>
    <s v="Atogepant for preventing migraine (TA973) [ID5090] "/>
    <x v="3"/>
    <s v="Migraine"/>
    <x v="2"/>
    <x v="2"/>
    <x v="3"/>
    <n v="90"/>
    <s v="Oral"/>
    <s v="Potential decrease"/>
    <s v="Where atogepant is used instead of an intramuscular or IV comparator treatment there will be a capacity benefit."/>
    <n v="15300"/>
    <s v="c.800"/>
    <s v="Guidance states: _x000a_atogepant is recommended as an option for preventing migraine in adults who have at least 4 migraine days per month, only if:_x000a_• at least 3 preventive medicines have failed._x000a_Stop atogepant after 12 weeks if the frequency of migraine attacks does not reduce by:_x000a_• at least 50% in episodic migraine (defined as fewer than 15 headache days per month)_x000a_• at least 30% in chronic migraine (defined as 15 or more headache days per month, with at least 8 of those having features of migraine)."/>
    <s v="Single Technology Appraisal"/>
    <s v="MW"/>
  </r>
  <r>
    <x v="0"/>
    <s v="N/A"/>
    <d v="2024-05-15T00:00:00"/>
    <d v="2024-08-13T00:00:00"/>
    <s v="Consultation complete"/>
    <s v="Selinexor with bortezomib and dexamethasone for previously treated multiple myeloma (TA974) [ID3797]"/>
    <x v="0"/>
    <s v="Multiple myeloma"/>
    <x v="0"/>
    <x v="0"/>
    <x v="0"/>
    <n v="90"/>
    <s v="Oral / subcutaneous injection"/>
    <s v="Increase"/>
    <s v="There will be a capacity increase due to an increase in administrations"/>
    <s v="2,143 second line,_x000a_1,883 third line"/>
    <s v="540 second line,_x000a_652 third line"/>
    <s v="Selinexor with bortezomib and dexamethasone is recommended as an option for treating multiple myeloma in adults, if:_x000a_• _x0009_they have only had 1 previous line of treatment, and their condition is refractory to both daratumumab and lenalidomide, or_x000a_• _x0009_they have only had 2 previous lines of treatment and their condition is refractory to lenalidomide._x000a_Selinexor is only recommended if the company provides it according to the commercial arrangement."/>
    <s v="Single Technology Appraisal"/>
    <s v="PW"/>
  </r>
  <r>
    <x v="0"/>
    <s v="N/A"/>
    <d v="2024-05-15T00:00:00"/>
    <d v="2024-08-13T00:00:00"/>
    <s v="Consultation complete"/>
    <s v="Tisagenlecleucel for treating relapsed or refractory B-cell acute lymphoblastic leukaemia in people aged up to 25 years (TA975) [ID6290]"/>
    <x v="0"/>
    <s v="Leukaemia"/>
    <x v="0"/>
    <x v="0"/>
    <x v="0"/>
    <n v="90"/>
    <s v="IV Infusion"/>
    <s v="Increase"/>
    <s v="There will be a capacity increase due to increased inpatient stays and outpatient appointments"/>
    <s v="CIC"/>
    <s v="CIC - assess locally"/>
    <s v="Guidance published. Guidance states that tisagenlecleucel is recommended, within its marketing authorisation, as an option for people 25 years and under for treating B-cell acute lymphoblastic leukaemia that is:_x000a_• relapsed after a transplant, or_x000a_• relapsed for a second or later time, or_x000a_• refractory._x000a__x000a_It is only recommended if the company provides it according to the commercial arrangement."/>
    <s v="Single Technology Appraisal"/>
    <s v="BG"/>
  </r>
  <r>
    <x v="0"/>
    <s v="N/A"/>
    <d v="2024-05-22T00:00:00"/>
    <s v="n/a - terminated"/>
    <s v="N/A - terminated"/>
    <s v="Sirolimus for treating angiofibroma caused by tuberous sclerosis complex in people 6 years and over (terminated appraisal) (TA972) [ID3990]"/>
    <x v="4"/>
    <s v="Tuberous sclerosis"/>
    <x v="1"/>
    <x v="1"/>
    <x v="1"/>
    <s v="n/a - terminated"/>
    <s v="n/a - terminated"/>
    <s v="n/a - terminated"/>
    <s v="n/a - terminated"/>
    <s v="n/a - terminated"/>
    <s v="n/a - terminated"/>
    <s v="NICE is unable to make a recommendation on sirolimus (Hyftor) for treating facial angiofibroma caused by tuberous sclerosis complex in people 6 years and over. This is because Plusultra pharma did not provide an evidence submission. We will review this decision if the company decides to make a submission."/>
    <s v="Single Technology Appraisal"/>
    <s v="BG"/>
  </r>
  <r>
    <x v="0"/>
    <s v="N/A"/>
    <d v="2024-05-22T00:00:00"/>
    <d v="2024-08-20T00:00:00"/>
    <s v="Consultation complete"/>
    <s v="Setmelanotide for treating obesity and hyperphagia in Bardet-Biedl syndrome (HST31)"/>
    <x v="5"/>
    <s v="Obesity"/>
    <x v="0"/>
    <x v="0"/>
    <x v="0"/>
    <n v="90"/>
    <s v="Subcutaneous injection"/>
    <s v="Increase"/>
    <s v="There will be a capacity increase due to an increase in clinic attendances"/>
    <n v="174"/>
    <n v="164"/>
    <s v="Setmelanotide is recommended as an option for treating obesity and hyperphagia in genetically confirmed Bardet-Biedl syndrome (BBS) in people aged 6 years and over, only if they are aged between 6 and 17 years when treatment starts. These people can carry on having setmelanotide as adults until they need to stop._x000a__x000a_Setmelanotide is only recommended if the company provides it according to the commercial arrangement."/>
    <s v="Highly Specialised Technology Evaluation"/>
    <s v="AS"/>
  </r>
  <r>
    <x v="0"/>
    <s v="N/A"/>
    <d v="2024-05-29T00:00:00"/>
    <s v="n/a - terminated"/>
    <s v="N/A - terminated"/>
    <s v="Trastuzumab deruxtecan for treating HER2-mutated advanced non-small-cell lung cancer after platinum-based chemotherapy (terminated appraisal) (TA976)"/>
    <x v="0"/>
    <s v="Lung cancer"/>
    <x v="1"/>
    <x v="1"/>
    <x v="1"/>
    <s v="n/a - terminated"/>
    <s v="n/a - terminated"/>
    <s v="n/a - terminated"/>
    <s v="n/a - terminated"/>
    <s v="n/a - terminated"/>
    <s v="n/a - terminated"/>
    <s v="NICE is unable to make a recommendation on trastuzumab deruxtecan (Enhertu) for treating HER2-mutated advanced non-small-cell lung cancer in adults after platinum-based chemotherapy. This is because Daiichi Sankyo did not provide an evidence submission. We will review this decision if the company decides to make a submission."/>
    <s v="Single Technology Appraisal"/>
    <s v="N/A"/>
  </r>
  <r>
    <x v="0"/>
    <s v="N/A"/>
    <d v="2024-05-29T00:00:00"/>
    <d v="2024-08-27T00:00:00"/>
    <s v="Consultation complete"/>
    <s v="Dabrafenib with trametinib for treating BRAF V600E mutation-positive glioma in children and young people aged 1 year and over (TA977) (ID5104)"/>
    <x v="0"/>
    <s v="Brain cancer"/>
    <x v="0"/>
    <x v="0"/>
    <x v="0"/>
    <n v="90"/>
    <s v="Oral"/>
    <s v="Decrease"/>
    <s v="There will be a decrease in capacity due to a reduction in IV infusions"/>
    <n v="62"/>
    <n v="38"/>
    <s v="Dabrafenib with trametinib is recommended, within its marketing authorisation, as an option for treating: _x000a_• low-grade glioma (LGG) with a BRAF V600E mutation in children and young people aged 1 year and over who need systemic treatment_x000a_• high-grade glioma (HGG) with a BRAF V600E mutation in children and young people aged 1 year and over after at least 1 radiation or chemotherapy treatment._x000a_Dabrafenib with trametinib is only recommended if the company provides it according to the commercial arrangement ."/>
    <s v="Single Technology Appraisal"/>
    <s v="AS"/>
  </r>
  <r>
    <x v="0"/>
    <s v="N/A"/>
    <d v="2024-05-29T00:00:00"/>
    <s v="n/a - terminated"/>
    <s v="N/A - terminated"/>
    <s v="Zanubrutinib with obinutuzumab for treating relapsed or refractory B-cell follicular lymphoma after 2 or more treatments (terminated appraisal) (TA978)"/>
    <x v="0"/>
    <s v="Lymphoma"/>
    <x v="1"/>
    <x v="1"/>
    <x v="1"/>
    <s v="n/a - terminated"/>
    <s v="n/a - terminated"/>
    <s v="n/a - terminated"/>
    <s v="n/a - terminated"/>
    <s v="n/a - terminated"/>
    <s v="n/a - terminated"/>
    <s v="NICE is unable to make a recommendation on zanubrutinib (Brukinsa) with obinutuzumab for treating relapsed or refractory B-cell follicular lymphoma in adults after 2 or more treatments. This is because BeiGene has requested a delay to the evidence submission. We will review this decision if the company decides to make a submission."/>
    <s v="Single Technology Appraisal"/>
    <s v="N/A"/>
  </r>
  <r>
    <x v="0"/>
    <s v="N/A"/>
    <d v="2024-06-05T00:00:00"/>
    <d v="2024-09-03T00:00:00"/>
    <s v="Consultation complete"/>
    <s v="Ivosidenib with azacitidine for untreated acute myeloid leukaemia with an IDH1 R132 mutation (TA979) [ID6198]"/>
    <x v="0"/>
    <s v="Leukaemia"/>
    <x v="3"/>
    <x v="0"/>
    <x v="0"/>
    <n v="90"/>
    <s v="Oral / subcutaneous injection"/>
    <s v="Decrease"/>
    <s v="There will be a capacity decrease due to reduced hospitalisation length of stay"/>
    <n v="105"/>
    <n v="95"/>
    <s v="Ivosidenib plus azacitidine is recommended, within its marketing authorisation, as an option for untreated acute myeloid leukaemia (AML) with an IDH1 R132 mutation in adults who cannot have standard intensive induction chemotherapy. It is only recommended if the company provides it according to the commercial arrangement."/>
    <s v="Single Technology Appraisal"/>
    <s v="BG"/>
  </r>
  <r>
    <x v="0"/>
    <s v="N/A"/>
    <d v="2024-06-05T00:00:00"/>
    <s v="n/a - terminated"/>
    <s v="N/A - terminated"/>
    <s v="Nivolumab for adjuvant treatment of completely resected melanoma at high risk of recurrence in people 12 years and over (terminated appraisal) (TA980)"/>
    <x v="0"/>
    <s v="Melanoma"/>
    <x v="1"/>
    <x v="1"/>
    <x v="1"/>
    <s v="n/a - terminated"/>
    <s v="n/a - terminated"/>
    <s v="n/a - terminated"/>
    <s v="n/a - terminated"/>
    <s v="n/a - terminated"/>
    <s v="n/a - terminated"/>
    <s v="NICE is unable to make a recommendation on nivolumab (Opdivo) for adjuvant treatment of completely resected melanoma at high risk of recurrence in people 12 years and over. This is because Bristol-Myers Squibb did not provide an evidence submission. We will review this decision if the company decides to make a submission."/>
    <s v="Single Technology Appraisal"/>
    <s v="N/A"/>
  </r>
  <r>
    <x v="0"/>
    <s v="N/A"/>
    <s v="Guidance withdrawn"/>
    <s v="N/A - withdrawn"/>
    <s v="Consultation complete"/>
    <s v="Voxelotor for treating haemolytic anaemia caused by sickle cell disease (TA981) [ID1403]"/>
    <x v="6"/>
    <s v="Sickle cell"/>
    <x v="4"/>
    <x v="3"/>
    <x v="4"/>
    <s v="N/A - withdrawn"/>
    <s v="N/A - withdrawn"/>
    <s v="Guidance withdrawn"/>
    <s v="Guidance withdrawn"/>
    <s v="N/A - withdrawn"/>
    <s v="N/A - withdrawn"/>
    <s v="NICE has withdrawn this guidance. Pfizer has informed the Medicines and Healthcare products Regulatory Agency (MHRA) that the product is being withdrawn. The recall notification is being shared with all healthcare professionals. No new people will start taking voxelotor in the UK. Healthcare professionals should discuss alternative treatment options with people currently having voxelotor."/>
    <s v="Single Technology Appraisal"/>
    <s v="MW"/>
  </r>
  <r>
    <x v="0"/>
    <s v="N/A"/>
    <d v="2024-06-12T00:00:00"/>
    <s v="Not recommended  "/>
    <s v="Consultation complete"/>
    <s v="Pembrolizumab with trastuzumab and chemotherapy for untreated locally advanced unresectable or metastatic HER2-positive gastric or gastro-oesophageal junction adenocarcinoma (TA983) [ID3742]"/>
    <x v="0"/>
    <s v="Gastric or gastro-oesophageal cancer"/>
    <x v="5"/>
    <x v="1"/>
    <x v="1"/>
    <s v="Not recommended  "/>
    <s v="IV Infusion"/>
    <s v="Not recommended "/>
    <s v="Not recommended"/>
    <s v="Not recommended"/>
    <s v="Not recommended "/>
    <s v="Pembrolizumab with trastuzumab, fluoropyrimidine- and platinum containing chemotherapy is not recommended, within its marketing authorisation, for untreated locally advanced unresectable or metastatic HER2-positive gastric or gastro-oesophageal junction adenocarcinoma in adults whose tumours express PD-L1 with a combined positive score of 1 or more._x000a_"/>
    <s v="Single Technology Appraisal"/>
    <s v="AS"/>
  </r>
  <r>
    <x v="0"/>
    <s v="N/A"/>
    <d v="2024-06-13T00:00:00"/>
    <s v="n/a - terminated"/>
    <s v="N/A - terminated"/>
    <s v="Baricitinib for treating juvenile idiopathic arthritis in people 2 years and over (terminated appraisal) (TA982)"/>
    <x v="7"/>
    <s v="Arthritis"/>
    <x v="1"/>
    <x v="1"/>
    <x v="1"/>
    <s v="n/a - terminated"/>
    <s v="n/a - terminated"/>
    <s v="n/a - terminated"/>
    <s v="n/a - terminated"/>
    <s v="n/a - terminated"/>
    <s v="n/a - terminated"/>
    <s v="NICE is unable to make a recommendation about the use in the NHS of baricitinib (Olumiant) for treating juvenile idiopathic arthritis in people 2 years and over. This is because Eli Lilly did not provide an evidence submission. We will review this decision if the company decides to make a submission."/>
    <s v="Single Technology Appraisal"/>
    <s v="N/A"/>
  </r>
  <r>
    <x v="0"/>
    <s v="N/A"/>
    <d v="2024-06-19T00:00:00"/>
    <d v="2024-07-19T00:00:00"/>
    <s v="Consultation complete"/>
    <s v="Tafamidis for treating transthyretin amyloidosis with cardiomyopathy  (TA984) [ID6327]"/>
    <x v="8"/>
    <s v="Transthyretin amyloidosis with cardiomyopathy"/>
    <x v="0"/>
    <x v="0"/>
    <x v="0"/>
    <n v="30"/>
    <s v="Oral"/>
    <s v="Neutral"/>
    <s v="No change to capacity is expected with treatment provided orally"/>
    <s v="Assess locally"/>
    <s v="Assess locally"/>
    <s v="Tafamidis is recommended, within its marketing authorisation, as an option for treating wild-type or hereditary transthyretin amyloidosis with cardiomyopathy in adults. Tafamidis is only recommended if the company provides it according to the commercial arrangement."/>
    <s v="Single Technology Appraisal"/>
    <s v="BG"/>
  </r>
  <r>
    <x v="0"/>
    <s v="N/A"/>
    <d v="2024-07-03T00:00:00"/>
    <d v="2024-08-02T00:00:00"/>
    <s v="Consultation complete"/>
    <s v="Selective internal radiation therapy with QuiremSpheres for treating unresectable advanced hepatocellular carcinoma (TA985) [ID6376]"/>
    <x v="0"/>
    <s v="Hepatocellular carcinoma"/>
    <x v="2"/>
    <x v="0"/>
    <x v="0"/>
    <n v="30"/>
    <s v="Injection to the hepatic artery"/>
    <s v="Assess locally"/>
    <s v="Assess locally"/>
    <s v="Assess locally"/>
    <s v="Assess locally"/>
    <s v="The selective internal radiation therapy (SIRT) QuiremSpheres is recommended as an option for treating unresectable advanced hepatocellular carcinoma (HCC) in adults, only if it is:_x000a_-used for people with Child–Pugh grade A liver impairment when conventional transarterial therapies are inappropriate, and_x000a_-the company provides it according to the commercial arrangement."/>
    <s v="Cost comparison"/>
    <s v="BG"/>
  </r>
  <r>
    <x v="0"/>
    <s v="N/A"/>
    <d v="2024-07-10T00:00:00"/>
    <d v="2024-10-08T00:00:00"/>
    <s v="Consultation complete"/>
    <s v="Lebrikizumab for treating moderate to severe atopic dermatitis in people 12 years and over (TA986) [ID4025]"/>
    <x v="9"/>
    <s v="Atopic dermatitis"/>
    <x v="0"/>
    <x v="4"/>
    <x v="0"/>
    <n v="90"/>
    <s v="Subcutaneous injection"/>
    <s v="Neutral"/>
    <s v="Another treatment option"/>
    <n v="50088"/>
    <n v="5263"/>
    <s v="Lebrikizumab is recommended as an option for treating moderate to severe atopic dermatitis that is suitable for systemic treatment in people 12 years and over with a body weight of 40 kg or more, only if: _x000a_• the atopic dermatitis has not responded to at least 1 systemic immunosuppressant, or these treatments are not suitable, and _x000a_•  dupilumab or tralokinumab would otherwise be offered, and _x000a_• the company provides it according to the commercial arrangement_x000a_"/>
    <s v="Single Technology Appraisal"/>
    <s v="PW"/>
  </r>
  <r>
    <x v="0"/>
    <s v="N/A"/>
    <d v="2024-07-10T00:00:00"/>
    <s v="n/a - terminated"/>
    <s v="N/A - terminated"/>
    <s v="Lisocabtagene maraleucel for treating relapsed or refractory aggressive B-cell non-Hodgkin lymphoma (TA987) [ID1444]"/>
    <x v="0"/>
    <s v="Lymphoma"/>
    <x v="1"/>
    <x v="1"/>
    <x v="1"/>
    <s v="n/a - terminated"/>
    <s v="n/a - terminated"/>
    <s v="n/a - terminated"/>
    <s v="n/a - terminated"/>
    <s v="n/a - terminated"/>
    <s v="n/a - terminated"/>
    <s v="NICE is unable to make a recommendation about the use in the NHS of lisocabtagene maraleucel (Breyanzi) for treating relapsed or refractory aggressive B-cell non-Hodgkin lymphoma in adults. This is because Celgene did not provide an evidence submission. We will review this decision if the company decides to make a submission."/>
    <s v="Single Technology Appraisal"/>
    <s v="N/A"/>
  </r>
  <r>
    <x v="0"/>
    <s v="N/A"/>
    <d v="2024-07-24T00:00:00"/>
    <d v="2024-10-22T00:00:00"/>
    <s v="Consultation complete"/>
    <s v="Ivacaftor–tezacaftor–elexacaftor, tezacaftor–ivacaftor and lumacaftor–ivacaftor for treating cystic fibrosis TA988 [ID3834]"/>
    <x v="10"/>
    <s v="Cystic fibrosis"/>
    <x v="0"/>
    <x v="0"/>
    <x v="0"/>
    <n v="90"/>
    <s v="Oral"/>
    <s v="Neutral"/>
    <s v="Technologies have been available through local access arrangements therefore no significant impact on capacity is anticipated."/>
    <n v="8400"/>
    <n v="7800"/>
    <s v="Guidance states that ivacaftor–tezacaftor–elexacaftor plus ivacaftor (IVA) alone is recommended within its marketing authorisation, as an option for treating cystic fibrosis (CF) in people 2 years and over who have at least 1 F508del mutation in the CF transmembrane conductance regulator (CFTR) gene._x000a_Tezacaftor–ivacaftor plus IVA alone is recommended, within its marketing authorisation, for treating CF in people 6 years and over who have:_x000a_• 2 copies of the CFTR gene with F508del mutations or_x000a_• a copy of the CFTR gene with an F508del mutation and a copy of the CFTR gene with 1 of the mutations listed in section 2.2 of the guidance._x000a_Lumacaftor–ivacaftor is recommended, within its marketing authorisation, for treating CF in people 1 year and over who have 2 copies of the CFTR gene with F508del mutations."/>
    <s v="Single Technology Appraisal"/>
    <s v="MW"/>
  </r>
  <r>
    <x v="0"/>
    <s v="N/A"/>
    <d v="2024-07-24T00:00:00"/>
    <s v="n/a - managed access agreement"/>
    <s v="Consultation complete"/>
    <s v="Etranacogene dezaparvovec for treating moderately severe or severe haemophilia B TA989 [ID3812]"/>
    <x v="6"/>
    <s v="Haemophilia"/>
    <x v="6"/>
    <x v="0"/>
    <x v="0"/>
    <s v="n/a - managed access agreement"/>
    <s v="IV Infusion"/>
    <s v="Potential decrease"/>
    <s v="There are potential capacity benefits from bleed events avoided and reduced pharmacy homecare preparations. There will be an increase in monitoring appointments for people receiving treatment."/>
    <s v="Assess locally"/>
    <s v="Assess locally"/>
    <s v="Guidance states that etranacogene dezaparvovec is recommended with managed access as an option for treating moderately severe or severe haemophilia B (congenital factor IX [FIX] deficiency) in adults without anti-FIX antibodies. It is only recommended if the conditions in the managed access agreement for etranacogene dezaparvovec are followed._x0009__x000a_"/>
    <s v="Single Technology Appraisal"/>
    <s v="MW"/>
  </r>
  <r>
    <x v="0"/>
    <s v="N/A"/>
    <d v="2024-07-24T00:00:00"/>
    <d v="2024-08-23T00:00:00"/>
    <s v="Consultation complete"/>
    <s v="Tenecteplase for treating acute ischaemic stroke (TA990) ID6306"/>
    <x v="8"/>
    <s v=" Ischaemic stroke"/>
    <x v="0"/>
    <x v="2"/>
    <x v="0"/>
    <n v="30"/>
    <s v="IV Infusion"/>
    <s v="Neutral"/>
    <s v="Drug and comparator are both IV infusions"/>
    <n v="9800"/>
    <s v="Assess locally"/>
    <s v="Tenecteplase is recommended, within its marketing authorisation, as an option for the thrombolytic treatment of an acute ischaemic stroke in adults:_x000a_• within 4.5 hours of the onset of stroke symptoms, and_x000a_• when intracranial haemorrhage has been excluded._x000a__x000a_Use the least expensive option of the available treatments (including tenecteplase and alteplase). Take account of administration costs, dosages, price per dose and commercial arrangements. If the least expensive option is unsuitable, people with the condition, their family or carers, and their healthcare professional should discuss the advantages and disadvantages of other treatments."/>
    <s v="Cost comparison"/>
    <s v="AS"/>
  </r>
  <r>
    <x v="0"/>
    <s v="N/A"/>
    <d v="2024-07-29T00:00:00"/>
    <s v="Not recommended  "/>
    <s v="Consultation complete"/>
    <s v="Trastuzumab deruxtecan for treating HER2-low metastatic or unresectable breast cancer after chemotherapy (TA992) [ID3935]"/>
    <x v="0"/>
    <s v="Breast cancer"/>
    <x v="5"/>
    <x v="1"/>
    <x v="1"/>
    <s v="Not recommended  "/>
    <s v="Intravenous"/>
    <s v="Not recommended "/>
    <s v="Not recommended "/>
    <s v="Not recommended "/>
    <s v="Not recommended "/>
    <s v="Trastuzumab deruxtecan is not recommended, within its marketing authorisation, for treating HER2‑low metastatic or unresectable breast cancer in adults after:_x000a_• chemotherapy in the metastatic setting or_x000a_• recurrence during adjuvant chemotherapy or within 6 months after finishing it."/>
    <s v="Single Technology Appraisal"/>
    <s v="AS"/>
  </r>
  <r>
    <x v="0"/>
    <s v="N/A"/>
    <d v="2024-08-07T00:00:00"/>
    <d v="2024-11-05T00:00:00"/>
    <s v="Consultation complete"/>
    <s v="Abaloparatide for treating osteoporosis after menopause (TA991) [ID882]"/>
    <x v="11"/>
    <s v="Osteoporosis"/>
    <x v="0"/>
    <x v="2"/>
    <x v="0"/>
    <n v="90"/>
    <s v="Subcutaneous injection"/>
    <s v="Neutral"/>
    <s v="Fewer doses in second year compared to comparator treatments but comparators displaced are also subcutaneous self-administered"/>
    <n v="14200"/>
    <n v="1700"/>
    <s v="Abaloparatide is recommended as an option for treating osteoporosis after menopause in women, trans men and non-binary people, only if they have a very high risk of fracture. It is only recommended if the company provides it according to the commercial arrangement._x000a__x000a_If people with the condition and their healthcare professional consider abaloparatide, romosozumab and teriparatide to be suitable treatments, after discussing the advantages and disadvantages of all the options, the least expensive suitable treatment should be used. Administration costs, dosages, price per dose and commercial arrangements should all be taken into account."/>
    <s v="Single Technology Appraisal"/>
    <s v="AS"/>
  </r>
  <r>
    <x v="0"/>
    <s v="N/A"/>
    <d v="2024-08-07T00:00:00"/>
    <d v="2024-11-05T00:00:00"/>
    <s v="Consultation complete"/>
    <s v="Burosumab for treating X-linked hypophosphataemia in adults (TA993) [ID3822]"/>
    <x v="5"/>
    <s v="Hypophosphataemia"/>
    <x v="0"/>
    <x v="0"/>
    <x v="0"/>
    <n v="90"/>
    <s v="Subcutaneous injection"/>
    <s v="Increase"/>
    <s v="There will be an increase in capacity due to additional testing"/>
    <n v="305"/>
    <n v="225"/>
    <s v="Burosumab is recommended, within its marketing authorisation, as an option for treating X‑linked hypophosphataemia in adults. Burosumab is only recommended if the company provides it according to the commercial arrangement._x000a_"/>
    <s v="Single Technology Appraisal"/>
    <s v="PW"/>
  </r>
  <r>
    <x v="0"/>
    <s v="N/A"/>
    <d v="2024-08-08T00:00:00"/>
    <s v="n/a - terminated"/>
    <s v="N/A - terminated"/>
    <s v="Enzalutamide for treating non-metastatic prostate cancer after radical prostatectomy or radiotherapy (terminated appraisal) (TA994) [ID6396]"/>
    <x v="0"/>
    <s v="Prostate cancer"/>
    <x v="1"/>
    <x v="1"/>
    <x v="1"/>
    <s v="n/a - terminated"/>
    <s v="n/a - terminated"/>
    <s v="n/a - terminated"/>
    <s v="n/a - terminated"/>
    <s v="n/a - terminated"/>
    <s v="n/a - terminated"/>
    <s v="NICE is unable to make a recommendation about the use in the NHS of enzalutamide for treating non-metastatic prostate cancer after radical prostatectomy or radiotherapy. This is because Astellas Pharma did not provide an evidence submission."/>
    <s v="Single Technology Appraisal"/>
    <s v="N/A"/>
  </r>
  <r>
    <x v="0"/>
    <s v="N/A"/>
    <d v="2024-08-14T00:00:00"/>
    <d v="2024-11-12T00:00:00"/>
    <s v="Consultation complete"/>
    <s v="Relugolix for treating hormone-sensitive prostate cancer (TA995) [ID6187]"/>
    <x v="0"/>
    <s v="Prostate cancer"/>
    <x v="3"/>
    <x v="2"/>
    <x v="2"/>
    <n v="90"/>
    <s v="Oral"/>
    <s v="Decrease"/>
    <s v="Benefits of oral treatment compared with subcutaneously "/>
    <n v="38172"/>
    <n v="12015"/>
    <s v="Relugolix is recommended, within its marketing authorisation, as an option for treating prostate cancer in adults: _x000a_• with advanced hormone-sensitive prostate cancer _x000a_• alongside radiotherapy for high-risk localised or locally advanced hormone-sensitive prostate cancer _x000a_• as neoadjuvant treatment before radiotherapy for high-risk localised or locally advanced hormone-sensitive prostate cancer."/>
    <s v="Single Technology Appraisal"/>
    <s v="PW"/>
  </r>
  <r>
    <x v="0"/>
    <s v="N/A"/>
    <d v="2024-08-14T00:00:00"/>
    <d v="2024-11-12T00:00:00"/>
    <s v="Consultation complete"/>
    <s v="Linzagolix for treating moderate to severe symptoms of uterine fibroids (TA996) [ID6190]"/>
    <x v="12"/>
    <s v="Uterine fibroids"/>
    <x v="0"/>
    <x v="2"/>
    <x v="3"/>
    <n v="90"/>
    <s v="Oral"/>
    <s v="Neutral"/>
    <s v="No change to capacity is expected"/>
    <n v="32800"/>
    <n v="17700"/>
    <s v="Linzagolix is recommended as an option for treating moderate to severe symptoms of uterine fibroids in adults of reproductive age only if:_x000a_• it is intended to be used for longer-term treatment (normally for more than 6 months and not for people who need short-term treatment, for example, before planned surgery)_x000a_• the following dosage is used:_x000a_   • with hormonal add-back therapy (ABT): 200 mg once daily_x000a_   • without hormonal ABT: 200 mg once daily for 6 months, then 100 mg once daily."/>
    <s v="Single Technology Appraisal"/>
    <s v="BG"/>
  </r>
  <r>
    <x v="0"/>
    <s v="N/A"/>
    <d v="2024-08-22T00:00:00"/>
    <d v="2024-09-21T00:00:00"/>
    <s v="Consultation complete"/>
    <s v="Risankizumab for treating moderately to severely active ulcerative colitis TA998 [ID6209] "/>
    <x v="13"/>
    <s v="Ulcerative colitis"/>
    <x v="0"/>
    <x v="2"/>
    <x v="0"/>
    <n v="30"/>
    <s v="Subcutaneous injection"/>
    <s v="Assess locally"/>
    <s v="Risankizumab is another treatment option. A local assessment of usage across the range of options should be made."/>
    <n v="19000"/>
    <s v="Assess locally"/>
    <s v="Risankizumab is recommended as an option for treating moderately to severely active ulcerative colitis in adults when conventional or biological treatment cannot be tolerated, or the condition has not responded well enough or has lost response to treatment, only if:_x000a_• a tumour necrosis factor (TNF)-alpha inhibitor:_x000a_has not worked (that is the condition has not responded well enough or has lost response to treatment), or cannot be tolerated      or is not suitable, and_x000a_• the company provides it according to the commercial arrangement._x000a__x000a_If people with the condition and their clinicians consider risankizumab to be 1 of a range of suitable treatments (including ustekinumab), after discussing the advantages and disadvantages of all the options, use the least expensive. Take into account the administration costs, dosage, price per dose and commercial arrangements."/>
    <s v="Cost comparison"/>
    <s v="AS"/>
  </r>
  <r>
    <x v="0"/>
    <s v="N/A"/>
    <d v="2024-08-29T00:00:00"/>
    <d v="2024-11-27T00:00:00"/>
    <s v="Consultation complete"/>
    <s v="Pembrolizumab with platinum- and fluoropyrimidine-based chemotherapy for untreated advanced HER2-negative gastric or gastro-oesophageal junction adenocarcinoma TA997 [ID4030]"/>
    <x v="0"/>
    <s v="Gastric or gastro-oesophageal cancer"/>
    <x v="0"/>
    <x v="0"/>
    <x v="0"/>
    <n v="90"/>
    <s v="IV Infusion"/>
    <s v="Increase"/>
    <s v="The new therapy has more administrations than some existing therapies"/>
    <n v="1200"/>
    <n v="650"/>
    <s v="Pembrolizumab with platinum- and fluoropyrimidine-based chemotherapy is recommended, within its marketing authorisation, as an option for untreated locally advanced unresectable or metastatic HER2‑negative gastric or gastro-oesophageal junction adenocarcinoma in adults whose tumours express PD‑L1 with a combined positive score (CPS) of 1 or more. Pembrolizumab is only recommended if the company provides it according to the commercial arrangement."/>
    <s v="Single Technology Appraisal"/>
    <s v="AS"/>
  </r>
  <r>
    <x v="0"/>
    <s v="N/A"/>
    <d v="2024-09-04T00:00:00"/>
    <d v="2024-10-04T00:00:00"/>
    <s v="Consultation complete"/>
    <s v="Vibegron for treating symptoms of overactive bladder TA999 [ID6300]"/>
    <x v="14"/>
    <s v="Overactive bladder"/>
    <x v="2"/>
    <x v="2"/>
    <x v="2"/>
    <n v="30"/>
    <s v="Oral"/>
    <s v="Neutral"/>
    <s v="Vibegron has the same administration method as the comparator"/>
    <n v="268000"/>
    <n v="42000"/>
    <s v="Vibegron is recommended as an option for treating the symptoms of overactive bladder syndrome in adults. It is only recommended if antimuscarinic medicines are not suitable, do not work well enough or have unacceptable side effects._x000a__x000a_If people with the condition and their healthcare professional consider vibegron to be 1 of a range of suitable treatments, after discussing the advantages and disadvantages of all the options, the least expensive should be used. Administration costs, dosages, price per dose and commercial arrangements should all be taken into account."/>
    <s v="Cost comparison"/>
    <s v="AS"/>
  </r>
  <r>
    <x v="0"/>
    <s v="N/A"/>
    <d v="2024-09-04T00:00:00"/>
    <d v="2024-12-03T00:00:00"/>
    <s v="Consultation complete"/>
    <s v="Iptacopan for treating paroxysmal nocturnal haemoglobinuria TA1000 [ID6176]"/>
    <x v="6"/>
    <s v="Nocturnal haemoglobinuria"/>
    <x v="0"/>
    <x v="0"/>
    <x v="0"/>
    <n v="90"/>
    <s v="Oral"/>
    <s v="Decrease"/>
    <s v="There will be a capacity decrease due to a reduction in appointments"/>
    <n v="115"/>
    <s v="Assess locally - TA1010 and TA1019 will impact uptake"/>
    <s v="Iptacopan is recommended, within its anticipated marketing authorisation, as an option for treating paroxysmal nocturnal haemoglobinuria (PNH) in adults with haemolytic anaemia. Iptacopan is only recommended if the company provides it according to the commercial arrangement.                                             "/>
    <s v="Single Technology Appraisal"/>
    <s v="SP"/>
  </r>
  <r>
    <x v="0"/>
    <s v="N/A"/>
    <d v="2024-09-04T00:00:00"/>
    <d v="2024-12-03T00:00:00"/>
    <s v="Consultation complete"/>
    <s v="Zanubrutinib for treating marginal zone lymphoma after anti-CD20-based treatment TA1001 [ID5085]"/>
    <x v="0"/>
    <s v="Lymphoma"/>
    <x v="0"/>
    <x v="0"/>
    <x v="0"/>
    <n v="90"/>
    <s v="Oral"/>
    <s v="Decrease"/>
    <s v="There will be a capacity benefit due to zanubrutinib being an oral treatment while comparator treatments are mainly administered by IV infusion"/>
    <n v="300"/>
    <n v="277"/>
    <s v="Zanubrutinib is recommended, within its marketing authorisation, as an option for treating marginal zone lymphoma in adults who have had at least 1 anti-CD20-based treatment. It is only recommended if the company provides it according to the commercial arrangement."/>
    <s v="Single Technology Appraisal"/>
    <s v="BG"/>
  </r>
  <r>
    <x v="0"/>
    <s v="N/A"/>
    <d v="2024-09-11T00:00:00"/>
    <d v="2024-12-10T00:00:00"/>
    <s v="Consultation complete"/>
    <s v="Evinacumab for treating homozygous familial hypercholesterolaemia in people aged 12 years and over TA1002 [ID2704]"/>
    <x v="5"/>
    <s v="Familial hypercholesterolaemia"/>
    <x v="0"/>
    <x v="0"/>
    <x v="0"/>
    <n v="90"/>
    <s v="IV Infusion"/>
    <s v="Increase &amp; decrease"/>
    <s v="There will be a capacity increase due to a move from oral treatment to IV and a decrease in capacity due to a reduction in outpatient appointments and liver tests and images"/>
    <n v="50"/>
    <n v="62"/>
    <s v="Evinacumab alongside diet and other low-density lipoprotein-cholesterol lowering therapies is recommended, within its marketing authorisation, as an option for treating homozygous familial hypercholesterolaemia in people 12 years and over. It is only recommended if the company provides it according to the commercial arrangement."/>
    <s v="Single Technology Appraisal"/>
    <s v="SP"/>
  </r>
  <r>
    <x v="0"/>
    <s v="N/A"/>
    <d v="2024-09-11T00:00:00"/>
    <s v="n/a - managed access agreement"/>
    <s v="Consultation complete"/>
    <s v="Exagamglogene autotemcel for treating transfusion-dependent beta-thalassaemia TA1003 [ID4015]"/>
    <x v="6"/>
    <s v="Beta-thalassaemia"/>
    <x v="0"/>
    <x v="0"/>
    <x v="0"/>
    <s v="n/a - managed access agreement"/>
    <s v="Single IV infusion"/>
    <s v="Increase"/>
    <s v="There will be a capacity increase due to service and infrastructure requirements._x000a_There may be a decrease in blood transfusions."/>
    <n v="480"/>
    <n v="14"/>
    <s v="Guidance states that exagamglogene autotemcel (exa-cel) is recommended with managed access as an option for treating transfusion-dependent beta-thalassaemia in people 12 years and over:_x000a_• when a haematopoietic stem cell transplant is suitable, but a human leukocyte antigen-matched related haematopoietic stem cell donor is not available_x000a_• only if the conditions in the managed access agreement for exa-cel are followed._x000a_"/>
    <s v="Single Technology Appraisal"/>
    <s v="MW"/>
  </r>
  <r>
    <x v="0"/>
    <s v="N/A"/>
    <d v="2024-09-11T00:00:00"/>
    <d v="2024-10-11T00:00:00"/>
    <s v="Consultation complete"/>
    <s v="Faricimab for treating visual impairment caused by macular oedema after retinal vein occlusion TA1004 [ID6197]"/>
    <x v="15"/>
    <s v="Macular oedema"/>
    <x v="0"/>
    <x v="2"/>
    <x v="0"/>
    <n v="30"/>
    <s v="Oral"/>
    <s v="Assess locally"/>
    <s v="Assess locally - the eligible population is the incident population"/>
    <n v="22000"/>
    <s v="Assess locally"/>
    <s v="Faricimab is recommended, within its marketing authorisation, as an option for treating visual impairment caused by macular oedema after central or branch retinal vein occlusion in adults. It is only recommended if the company provides it according to the commercial arrangement.   If people with the condition and their healthcare professional consider faricimab to be 1 of a range of suitable treatments, after discussing the advantages and disadvantages of all the options, the least expensive should be used. Administration costs, dosages, price per dose and commercial arrangements should all be taken into account."/>
    <s v="Cost comparison"/>
    <s v="BG"/>
  </r>
  <r>
    <x v="0"/>
    <s v="N/A"/>
    <d v="2024-09-11T00:00:00"/>
    <d v="2024-12-10T00:00:00"/>
    <s v="Consultation complete"/>
    <s v="Futibatinib for previously treated advanced cholangiocarcinoma with FGFR2 fusion or rearrangement TA1005 [ID6302]"/>
    <x v="0"/>
    <s v="Bile duct cancer"/>
    <x v="0"/>
    <x v="0"/>
    <x v="0"/>
    <n v="90"/>
    <s v="Oral"/>
    <s v="Neutral"/>
    <s v="No change to capacity is expected"/>
    <n v="35"/>
    <n v="36"/>
    <s v="Futibatinib is recommended, within its marketing authorisation, as an option for treating locally advanced or metastatic cholangiocarcinoma with a fibroblast growth factor receptor 2 fusion or rearrangement that has progressed after at least 1 line of systemic treatment in adults. Futibatinib is only recommended if the company provides it according to the commercial arrangement."/>
    <s v="Single Technology Appraisal"/>
    <s v="BG"/>
  </r>
  <r>
    <x v="0"/>
    <s v="N/A"/>
    <d v="2024-09-12T00:00:00"/>
    <s v="n/a - terminated"/>
    <s v="N/A - terminated"/>
    <s v="Empagliflozin for treating type 2 diabetes in people aged 10 to 17 years (terminated appraisal) (TA1006) [ID6258]"/>
    <x v="16"/>
    <s v="Diabetes"/>
    <x v="1"/>
    <x v="1"/>
    <x v="1"/>
    <s v="n/a - terminated"/>
    <s v="n/a - terminated"/>
    <s v="n/a - terminated"/>
    <s v="n/a - terminated"/>
    <s v="n/a - terminated"/>
    <s v="n/a - terminated"/>
    <s v="NICE is unable to make a recommendation about the use in the NHS of empagliflozin (Jardiance) for treating type 2 diabetes in people aged 10 to 17 years. This is because Boehringer Ingelheim did not provide an evidence submission."/>
    <s v="Single Technology Appraisal"/>
    <s v="N/A"/>
  </r>
  <r>
    <x v="0"/>
    <s v="N/A"/>
    <d v="2024-09-17T00:00:00"/>
    <d v="2024-10-17T00:00:00"/>
    <s v="Consultation complete"/>
    <s v="Rucaparib for maintenance treatment of relapsed platinum-sensitive ovarian, fallopian tube or peritoneal cancer (Review of TA611) TA1007 [ID4069]"/>
    <x v="0"/>
    <s v="Ovarian cancer"/>
    <x v="0"/>
    <x v="0"/>
    <x v="0"/>
    <n v="30"/>
    <s v="Oral"/>
    <s v="Neutral"/>
    <s v="drug and comparators are oral treatments"/>
    <n v="600"/>
    <s v="Assess locally"/>
    <s v="Guidance states that rucaparib is recommended, within its marketing authorisation, as an option for the maintenance treatment of relapsed platinum-sensitive high-grade epithelial, ovarian, fallopian tube or primary peritoneal cancer that has completely or partially responded to platinum-based chemotherapy in adults. Rucaparib is only recommended if the company provides it according to the commercial arrangement._x000a_ _x000a_If people with the condition and their healthcare professional consider rucaparib to be 1 of a range of suitable treatments, after discussing the advantages and disadvantages of all the options, the least expensive should be used. Administration costs, dosages, price per dose and commercial arrangements should all be taken into account. "/>
    <s v="Cost comparison"/>
    <s v="AS"/>
  </r>
  <r>
    <x v="0"/>
    <s v="N/A"/>
    <d v="2024-09-25T00:00:00"/>
    <d v="2024-12-24T00:00:00"/>
    <s v="Consultation complete"/>
    <s v="Trifluridine–tipiracil with bevacizumab for treating metastatic colorectal cancer after 2 systemic treatments (TA1008) [ID6298]"/>
    <x v="0"/>
    <s v="Colorectal cancer"/>
    <x v="0"/>
    <x v="0"/>
    <x v="0"/>
    <n v="90"/>
    <s v="Oral plus IV"/>
    <s v="Increase"/>
    <s v="There will be a capacity increase because this treatment is delivered intravenously and comparator treatments are delivered orally."/>
    <n v="3402"/>
    <n v="1963"/>
    <s v="Trifluridine–tipiracil with bevacizumab is recommended, within its marketing authorisation, for treating metastatic colorectal cancer in adults who have had 2 lines of treatment (including fluoropyrimidine-, oxaliplatin and irinotecan-based chemotherapies, anti-vascular endothelial growth factor or anti-epidermal growth factor receptor treatments). Trifluridine–tipiracil with bevacizumab is only recommended if the company provides trifluridine–tipiracil according to the commercial arrangement._x000a_"/>
    <s v="Single Technology Appraisal"/>
    <s v="PW"/>
  </r>
  <r>
    <x v="0"/>
    <s v="N/A"/>
    <d v="2024-10-02T00:00:00"/>
    <d v="2024-12-31T00:00:00"/>
    <s v="Consultation complete"/>
    <s v="Latanoprost-netarsudil for previously treated open-angle glaucoma or ocular hypertension TA1009 [ID1363]"/>
    <x v="15"/>
    <s v="Glaucoma"/>
    <x v="3"/>
    <x v="2"/>
    <x v="3"/>
    <n v="90"/>
    <s v="Eye drops"/>
    <s v="Neutral"/>
    <s v="The resource impact template shows an increase in outpatient appointments. However this is because of expected population growth rather than the treatment."/>
    <n v="152000"/>
    <n v="7900"/>
    <s v="Guidance states that latanoprost–netarsudil is recommended as an option for reducing intraocular pressure (IOP) in adults with primary open-angle glaucoma or ocular hypertension when a prostaglandin analogue alone has not reduced IOP enough, only if:_x000a_• they have then tried a fixed-dose combination treatment and it has not reduced IOP enough, or _x000a_• a fixed-dose combination treatment containing beta-blockers is unsuitable._x000a_"/>
    <s v="Single Technology Appraisal"/>
    <s v="MW"/>
  </r>
  <r>
    <x v="0"/>
    <s v="N/A"/>
    <d v="2024-10-16T00:00:00"/>
    <s v="n/a - managed access agreement"/>
    <s v="Consultation complete"/>
    <s v="Belzutifan for treating clear-cell renal carcinoma caused by von Hippel-Lindau disease (TA1011) [ID3932]"/>
    <x v="5"/>
    <s v="Von hippel-lindau"/>
    <x v="0"/>
    <x v="0"/>
    <x v="0"/>
    <s v="n/a - managed access agreement"/>
    <s v="Oral"/>
    <s v="Increase"/>
    <s v="There will be an increase in capacity due to the number of administrations increasing"/>
    <n v="109"/>
    <n v="109"/>
    <s v="Belzutifan is recommended with managed access, as an option for treating von Hippel-Lindau (VHL) disease in adults:_x000a_• who need treatment for VHL-associated renal cell carcinoma, central nervous system hemangioblastomas or pancreatic neuroendocrine tumours, and_x000a_• when localised procedures are unsuitable or undesirable._x000a_It is only recommended if the conditions in the managed access agreement for belzutifan are followed._x000a_"/>
    <s v="Single Technology Appraisal"/>
    <s v="PW"/>
  </r>
  <r>
    <x v="0"/>
    <s v="N/A"/>
    <d v="2024-10-23T00:00:00"/>
    <d v="2025-01-21T00:00:00"/>
    <s v="Consultation complete"/>
    <s v="Danicopan with ravulizumab or eculizumab for treating paroxysmal nocturnal haemoglobinuria (TA1010) [ID5088]"/>
    <x v="6"/>
    <s v="Nocturnal haemoglobinuria"/>
    <x v="0"/>
    <x v="0"/>
    <x v="0"/>
    <n v="90"/>
    <s v="Oral"/>
    <s v="Neutral"/>
    <s v="No change to capacity is expected"/>
    <n v="93"/>
    <s v="Assess locally"/>
    <s v="Danicopan is recommended, as an add-on to ravulizumab or eculizumab as an option for treating paroxysmal nocturnal haemoglobinuria in adults who have residual haemolytic anaemia only if:_x000a_• they have clinically significant extravascular haemolysis while on treatment with a complement component 5 inhibitor (C5 inhibitor) and_x000a_• the company provides it according to the commercial arrangement."/>
    <s v="Single Technology Appraisal"/>
    <s v="BG"/>
  </r>
  <r>
    <x v="0"/>
    <s v="N/A"/>
    <d v="2024-10-23T00:00:00"/>
    <d v="2025-01-21T00:00:00"/>
    <s v="Consultation complete"/>
    <s v="Quizartinib for induction, consolidation and maintenance treatment of newly diagnosed FLT3-ITD-positive acute myeloid leukaemia (TA1013) [ID4042]"/>
    <x v="0"/>
    <s v="Leukaemia"/>
    <x v="0"/>
    <x v="0"/>
    <x v="0"/>
    <n v="90"/>
    <s v="Oral"/>
    <s v="Increase"/>
    <s v="There will be a capacity increase due to an increase in appointments"/>
    <n v="402"/>
    <n v="182"/>
    <s v="Quizartinib is recommended, within its marketing authorisation, as an option for newly diagnosed FLT3-ITD-positive acute myeloid leukaemia (AML) in adults, when used:_x000a_• with standard cytarabine and anthracycline chemotherapy as induction treatment, then_x000a_• with standard cytarabine chemotherapy as consolidation treatment, then_x000a_• alone as maintenance treatment._x000a__x000a_"/>
    <s v="Single Technology Appraisal"/>
    <s v="SP"/>
  </r>
  <r>
    <x v="0"/>
    <s v="N/A"/>
    <d v="2024-11-06T00:00:00"/>
    <d v="2025-02-04T00:00:00"/>
    <s v="Consultation complete"/>
    <s v="Avapritinib for treating advanced systemic mastocytosis (TA1012) [ID3770]"/>
    <x v="6"/>
    <s v="Mastocytosis"/>
    <x v="0"/>
    <x v="0"/>
    <x v="0"/>
    <n v="90"/>
    <s v="Oral"/>
    <s v="Neutral"/>
    <s v="There may be a slight capacity benefit if people move from an IV comparator, however this would only affect a small number of people."/>
    <n v="95"/>
    <n v="50"/>
    <s v="Avapritinib is recommended, within its marketing authorisation as an option for treating advanced systemic mastocytosis (including aggressive systemic mastocytosis, systemic mastocytosis with an associated haematological neoplasm, and mast cell leukaemia) in adults. Avapritinib is only recommended if the company provides it according to the commercial arrangement."/>
    <s v="Single Technology Appraisal"/>
    <s v="BG"/>
  </r>
  <r>
    <x v="0"/>
    <s v="N/A"/>
    <d v="2024-11-13T00:00:00"/>
    <d v="2025-02-11T00:00:00"/>
    <s v="Consultation complete"/>
    <s v="Alectinib for adjuvant treatment of ALK-positive non-small-cell lung cancer (TA1014) [ID6368]"/>
    <x v="0"/>
    <s v="Lung cancer"/>
    <x v="0"/>
    <x v="0"/>
    <x v="0"/>
    <n v="90"/>
    <s v="Oral"/>
    <s v="Decrease"/>
    <s v="There will be a capacity decrease due to this oral treatment displacing IV treatment."/>
    <n v="225"/>
    <n v="210"/>
    <s v="Alectinib is recommended, within its marketing authorisation, as an option for the adjuvant treatment of stage 1B (tumours 4 cm or larger) to 3A ALK-positive non-small-cell lung cancer after complete tumour resection in adults."/>
    <s v="Single Technology Appraisal"/>
    <s v="AS"/>
  </r>
  <r>
    <x v="0"/>
    <s v="N/A"/>
    <d v="2024-11-13T00:00:00"/>
    <d v="2025-02-11T00:00:00"/>
    <s v="Consultation complete"/>
    <s v="Teclistamab for treating relapsed or refractory multiple myeloma after 3 or more treatments (TA1015) [ID6333]"/>
    <x v="0"/>
    <s v="Multiple myeloma"/>
    <x v="0"/>
    <x v="0"/>
    <x v="0"/>
    <n v="90"/>
    <s v="Subcutaneous injection"/>
    <s v="Increase"/>
    <s v="There will be a capacity increase due to more administration appointments being required for treatment with teclistamab."/>
    <n v="800"/>
    <n v="270"/>
    <s v="Teclistamab is recommended as an option for treating relapsed and refractory multiple myeloma in adults, only after 3 or more lines of  treatment (including an immunomodulatory drug, a proteasome inhibitor and an anti-CD38 antibody) when the myeloma has progressed on their last treatment."/>
    <s v="Single Technology Appraisal"/>
    <s v="BG"/>
  </r>
  <r>
    <x v="0"/>
    <s v="N/A"/>
    <d v="2024-11-14T00:00:00"/>
    <d v="2025-02-12T00:00:00"/>
    <s v="Consultation complete"/>
    <s v="Elafibranor for treating primary biliary cholangitis (TA1016) [ID6331]"/>
    <x v="17"/>
    <s v="Liver disease"/>
    <x v="0"/>
    <x v="0"/>
    <x v="0"/>
    <n v="90"/>
    <s v="Oral"/>
    <s v="Neutral"/>
    <s v="This is a further treatment option."/>
    <n v="3580"/>
    <s v="Assess locally"/>
    <s v="Elafibranor is recommended, within its marketing authorisation, as an option for treating primary biliary cholangitis in adults, when used:_x000a_• with ursodeoxycholic acid (UDCA), if the primary biliary cholangitis has not responded well enough to UDCA, or_x000a_• alone, if UDCA cannot be tolerated.                   _x000a_Elafibranor is only recommended if the company provides it according to the commercial arrangement. _x000a_"/>
    <s v="Single Technology Appraisal"/>
    <s v="SP"/>
  </r>
  <r>
    <x v="0"/>
    <s v="N/A"/>
    <d v="2024-11-20T00:00:00"/>
    <d v="2025-02-18T00:00:00"/>
    <s v="Consultation complete"/>
    <s v="Pembrolizumab with chemotherapy before surgery (neoadjuvant) then alone after surgery (adjuvant) for treating resectable non-small-cell lung cancer TA1017 [ID5094]"/>
    <x v="0"/>
    <s v="Lung cancer"/>
    <x v="0"/>
    <x v="0"/>
    <x v="0"/>
    <n v="90"/>
    <s v="IV Infusion"/>
    <s v="Increase"/>
    <s v="There will be a in capacity impact due to an increase in IV infusions across both neoadjuvant and adjuvant settings"/>
    <n v="2300"/>
    <n v="1000"/>
    <s v="Guidance states that pembrolizumab is recommended, within its marketing authorisation, as an option for neoadjuvant treatment with platinum-based chemotherapy, then continued alone as adjuvant treatment, for resectable non-small-cell lung cancer with a high risk of recurrence in adults. Pembrolizumab is only recommended if the company provides it according to the commercial arrangement._x000a_"/>
    <s v="Single Technology Appraisal"/>
    <s v="MW"/>
  </r>
  <r>
    <x v="0"/>
    <s v="N/A"/>
    <d v="2024-11-20T00:00:00"/>
    <d v="2025-02-18T00:00:00"/>
    <s v="Consultation complete"/>
    <s v="Fedratinib for treating disease-related splenomegaly or symptoms in myelofibrosis (TA1018) [ID5115]"/>
    <x v="0"/>
    <s v="Bone marrow"/>
    <x v="0"/>
    <x v="0"/>
    <x v="0"/>
    <n v="90"/>
    <s v="Oral"/>
    <s v="Neutral"/>
    <s v="Any capacity impact has already been recognised while fedratinib has been used in the CDF"/>
    <n v="42"/>
    <n v="42"/>
    <s v="Fedratinib is recommended as an option for treating disease-related splenomegaly or symptoms of primary myelofibrosis, post-polycythaemia vera myelofibrosis or post-essential thrombocythaemia myelofibrosis. It is recommended for adults, only if: _x000a_• they have had ruxolitinib, and_x000a_• momelotinib is unsuitable, and_x000a_• the company provides fedratinib according to the commercial arrangement._x000a__x000a_"/>
    <s v="Single Technology Appraisal"/>
    <s v="PW"/>
  </r>
  <r>
    <x v="0"/>
    <s v="N/A"/>
    <d v="2024-11-20T00:00:00"/>
    <d v="2024-12-20T00:00:00"/>
    <s v="Consultation complete"/>
    <s v="Crovalimab for treating paroxysmal nocturnal haemoglobinuria in people 12 years and over (TA1019) [ID6140]"/>
    <x v="6"/>
    <s v="Nocturnal haemoglobinuria"/>
    <x v="0"/>
    <x v="0"/>
    <x v="0"/>
    <n v="30"/>
    <s v="IV Infusion"/>
    <s v="Neutral"/>
    <s v="Crovalimab is another treatment option and a capacity impact is not expected."/>
    <n v="390"/>
    <s v="Assess locally"/>
    <s v="Crovalimab is recommended, within its marketing authorisation, as an option for treating paroxysmal nocturnal haemoglobinuria in people 12 years and over who weigh of 40 kg or more. It is recommended for people who:_x000a_• have haemolysis with clinical symptoms indicating high disease activity_x000a_• are clinically stable after having a complement component 5 inhibitor for at least the past 6 months._x000a__x000a_Crovalimab is only recommended if the company provides it according to the commercial arrangement._x000a__x000a_If people with the condition and their healthcare professional consider crovalimab to be 1 of a range of suitable treatments, after discussing the advantages and disadvantages of all the options, the least expensive should be used. Administration costs, dosages, price per dose and commercial arrangements should all be taken into account. "/>
    <s v="Cost comparison"/>
    <s v="BG"/>
  </r>
  <r>
    <x v="0"/>
    <s v="N/A"/>
    <d v="2024-11-27T00:00:00"/>
    <d v="2024-12-27T00:00:00"/>
    <s v="Consultation complete"/>
    <s v="Eplontersen for treating hereditary transthyretin-related amyloidosis TA1020 [ID6337]"/>
    <x v="5"/>
    <s v="Amyloid light-chain amyloidosis"/>
    <x v="0"/>
    <x v="0"/>
    <x v="0"/>
    <n v="30"/>
    <s v="Subcutaneous injection"/>
    <s v="Decrease"/>
    <s v="There will be a capacity decrease because the main comparator treatment is a subcutaneous _x000a_injection administered by a health care professional."/>
    <n v="160"/>
    <n v="60"/>
    <s v="Eplontersen is recommended, within its marketing authorisation, as an option for treating hereditary transthyretin-related amyloidosis in adults with stage 1 or stage 2 polyneuropathy. It is only recommended if the company provides eplontersen according to the commercial arrangement."/>
    <s v="Cost comparison"/>
    <s v="MW"/>
  </r>
  <r>
    <x v="0"/>
    <s v="N/A"/>
    <d v="2024-12-04T00:00:00"/>
    <d v="2025-01-03T00:00:00"/>
    <s v="Consultation complete"/>
    <s v="Crizotinib for treating ROS1-positive advanced non-small-cell lung cancer (TA1021) [ID6289]"/>
    <x v="0"/>
    <s v="Lung cancer"/>
    <x v="0"/>
    <x v="0"/>
    <x v="0"/>
    <n v="30"/>
    <s v="Oral"/>
    <s v="Neutral"/>
    <s v="Crizotinib is already available in the CDF therefore there will be no impact on capacity when activity moves into routine commissioning."/>
    <n v="40"/>
    <n v="15"/>
    <s v="Crizotinib is recommended as an option for treating ROS1-positive advanced non-small-cell lung cancer in adults, only if:_x000a_• they have not had ROS1 inhibitors_x000a_• the company provides it according to the commercial arrangement."/>
    <s v="Cost comparison"/>
    <s v="BG"/>
  </r>
  <r>
    <x v="0"/>
    <s v="N/A"/>
    <d v="2024-12-04T00:00:00"/>
    <d v="2025-01-03T00:00:00"/>
    <s v="Consultation complete"/>
    <s v="Bevacizumab gamma for treating wet age-related macular degeneration (TA1022) [ID6320]"/>
    <x v="15"/>
    <s v="Age-related macular degeneration"/>
    <x v="0"/>
    <x v="2"/>
    <x v="0"/>
    <n v="30"/>
    <s v="Intravitreal injection"/>
    <s v="Assess locally"/>
    <s v="Assess locally"/>
    <n v="43800"/>
    <s v="Assess locally"/>
    <s v="Bevacizumab gamma is recommended as an option for treating wet age-related macular degeneration in adults, only if:_x000a_• the eye has a best-corrected visual acuity between 6/12 and 6/96 _x000a_• there is no permanent structural damage to the central fovea _x000a_• the lesion size is 12 disc areas or less in greatest linear dimension _x000a_• there are signs of recent disease progression (for example, blood vessel growth as shown by fluorescein angiography, or recent visual acuity changes)_x000a_• the company provides it according to the commercial arrangement."/>
    <s v="Cost comparison"/>
    <s v="BG"/>
  </r>
  <r>
    <x v="0"/>
    <s v="N/A"/>
    <d v="2024-12-11T00:00:00"/>
    <s v="n/a - managed access agreement"/>
    <s v="Consultation complete"/>
    <s v="Elranatamab for treating relapsed and refractory multiple myeloma after 3 or more treatments (TA1023) [ID4026]"/>
    <x v="0"/>
    <s v="Multiple myeloma"/>
    <x v="0"/>
    <x v="0"/>
    <x v="0"/>
    <s v="n/a - managed access agreement"/>
    <s v="Subcutaneous injection"/>
    <s v="Increase"/>
    <s v="There will be an increase in capacity due to an increase in inpatient episodes and the need for additional bed days"/>
    <n v="785"/>
    <n v="268"/>
    <s v="Elranatamab is recommended with managed access as an option for treating relapsed and refractory multiple myeloma in adults, only after 3 or more lines of treatment (including an immunomodulatory agent, a proteasome inhibitor and an anti-CD38 antibody) when the multiple myeloma has progressed on the last treatment. It is only recommended if the conditions in the managed access agreement for elranatamab are followed._x000a_"/>
    <s v="Single Technology Appraisal"/>
    <s v="PW"/>
  </r>
  <r>
    <x v="0"/>
    <s v="N/A"/>
    <d v="2024-12-11T00:00:00"/>
    <s v="n/a - terminated"/>
    <s v="N/A - terminated"/>
    <s v="Toripalimab with chemotherapy for untreated advanced oesophageal squamous cell cancer (terminated appraisal) (TA1024)"/>
    <x v="0"/>
    <s v="Oesophageal cancer"/>
    <x v="1"/>
    <x v="1"/>
    <x v="1"/>
    <s v="n/a - terminated"/>
    <s v="n/a - terminated"/>
    <s v="n/a - terminated"/>
    <s v="n/a - terminated"/>
    <s v="n/a - terminated"/>
    <s v="n/a - terminated"/>
    <s v="NICE is unable to make a recommendation about the use in the NHS of toripalimab (Loqtorzi) with chemotherapy for untreated advanced oesophageal squamous cell cancer in adults. This is because Shanghai Junshi Bioscience has requested a delay to the evidence submission."/>
    <s v="Single Technology Appraisal"/>
    <s v="N/A"/>
  </r>
  <r>
    <x v="0"/>
    <s v="N/A"/>
    <d v="2024-12-18T00:00:00"/>
    <d v="2025-01-17T00:00:00"/>
    <s v="Consultation complete"/>
    <s v="Ublituximab for treating relapsing multiple sclerosis (TA1025) [ID6350] "/>
    <x v="4"/>
    <s v="Multiple sclerosis"/>
    <x v="0"/>
    <x v="0"/>
    <x v="0"/>
    <n v="30"/>
    <s v="IV Infusion"/>
    <s v="Increase"/>
    <s v="There may be a capacity increase because this treatment is delivered intravenously in centres whereas some comparator treatments are delivered subcutaneously via the homecare service."/>
    <n v="43824"/>
    <s v="Assess locally"/>
    <s v="Ublituximab is recommended as an option for treating relapsing forms of multiple sclerosis, defined as active by clinical or imaging features in adults, only if:_x000a_•_x0009_the multiple sclerosis is relapsing–remitting, and_x000a_•_x0009_the company provides it according to the commercial arrangement "/>
    <s v="Cost comparison"/>
    <s v="PW"/>
  </r>
  <r>
    <x v="0"/>
    <s v="N/A"/>
    <d v="2024-12-23T00:00:00"/>
    <d v="2025-06-21T00:00:00"/>
    <s v="Consultation complete"/>
    <s v="Tirzepatide for managing overweight and obesity (TA1026) [ID6179]"/>
    <x v="5"/>
    <s v="Obesity"/>
    <x v="0"/>
    <x v="2"/>
    <x v="2"/>
    <n v="180"/>
    <s v="Subcutaneous injection"/>
    <s v="Increase"/>
    <s v="There will be an increase in appointments for titration and monitoring"/>
    <n v="3350000"/>
    <s v="220,000 in first 3 years"/>
    <s v="Guidance published. Tirzepatide is recommended as an option for managing overweight and obesity, alongside a reduced-calorie diet and increased physical activity, in adults, only if they have:_x000a_• an initial body mass index (BMI) of at least 35 kg/m2 and_x000a_• at least 1 weight-related comorbidity._x000a__x000a_Use lower BMI thresholds (usually reduced by 2.5 kg/m2) for people from South Asian, Chinese, other Asian, Middle Eastern, Black African or African-Caribbean ethnic backgrounds._x000a__x000a_If less than 5% of the initial weight has been lost after 6 months on the highest tolerated dose, decide whether to continue treatment, taking into account the benefits and risks of treatment for the person._x000a__x000a_A funding variation was received by NICE during development of the guidance, as a result the implementation period has been extended to 180 days in non-specialist weight management settings and the uptake will increase in stages to around 220,000 patients in the first 3 years.  NICE plans to review the funding variation after the initial 3 year period."/>
    <s v="Single Technology Appraisal"/>
    <s v="AS"/>
  </r>
  <r>
    <x v="0"/>
    <s v="N/A"/>
    <d v="2025-01-09T00:00:00"/>
    <d v="2025-04-09T00:00:00"/>
    <s v="Consultation complete"/>
    <s v="Tebentafusp for treating advanced uveal melanoma (TA1027) [ID1441]"/>
    <x v="0"/>
    <s v="Melanoma"/>
    <x v="0"/>
    <x v="0"/>
    <x v="0"/>
    <n v="90"/>
    <s v="IV Infusion"/>
    <s v="Increase"/>
    <s v="There will be an increase in the number of administration appointments and the number of tests carried out"/>
    <n v="120"/>
    <n v="60"/>
    <s v="Tebentafusp is recommended, within its marketing authorisation, for treating HLA-A*02:01-positive unresectable or metastatic uveal melanoma in adults. Tebentafusp is only recommended if the company provides it according to the commercial arrangement."/>
    <s v="Single Technology Appraisal"/>
    <s v="AS"/>
  </r>
  <r>
    <x v="0"/>
    <s v="N/A"/>
    <d v="2025-01-15T00:00:00"/>
    <s v="n/a - terminated"/>
    <s v="N/A - terminated"/>
    <s v="Bimekizumab for treating moderate to severe hidradenitis suppurativa (terminated appraisal) (TA1028) [ID6134]"/>
    <x v="9"/>
    <s v="Hidradenitis suppurativa"/>
    <x v="1"/>
    <x v="1"/>
    <x v="1"/>
    <s v="n/a - terminated"/>
    <s v="n/a - terminated"/>
    <s v="n/a - terminated"/>
    <s v="n/a - terminated"/>
    <s v="n/a - terminated"/>
    <s v="n/a - terminated"/>
    <s v="NICE is unable to make a recommendation about the use in the NHS of bimekizumab (Bimzelx) for treating moderate to severe hidradenitis suppurativa in adults. This is because UCB Pharma withdrew from the appraisal."/>
    <s v="Single Technology Appraisal"/>
    <s v="PW"/>
  </r>
  <r>
    <x v="0"/>
    <s v="N/A"/>
    <d v="2025-01-15T00:00:00"/>
    <s v="n/a - terminated"/>
    <s v="N/A - terminated"/>
    <s v="Andexanet alfa for reversing anticoagulation in people with intracranial haemorrhage (terminated appraisal) (TA1029)"/>
    <x v="18"/>
    <s v="Not applicable"/>
    <x v="1"/>
    <x v="1"/>
    <x v="1"/>
    <s v="n/a - terminated"/>
    <s v="n/a - terminated"/>
    <s v="n/a - terminated"/>
    <s v="n/a - terminated"/>
    <s v="n/a - terminated"/>
    <s v="n/a - terminated"/>
    <s v="NICE is unable to make a recommendation about the use in the NHS of andexanet alfa (Ondexxya) for reversing anticoagulation in adults with intracranial haemorrhage. This is because AstraZeneca did not provide an evidence submission."/>
    <s v="Single Technology Appraisal"/>
    <s v="N/A"/>
  </r>
  <r>
    <x v="0"/>
    <s v="N/A"/>
    <d v="2025-01-15T00:00:00"/>
    <d v="2025-04-15T00:00:00"/>
    <s v="Consultation complete"/>
    <s v="Durvalumab with chemotherapy before surgery (neoadjuvant) then alone after surgery (adjuvant) for treating resectable non-small-cell lung cancer (TA1030) [ID6220]"/>
    <x v="0"/>
    <s v="Lung cancer"/>
    <x v="0"/>
    <x v="0"/>
    <x v="0"/>
    <n v="90"/>
    <s v="Intravenous"/>
    <s v="Increase"/>
    <s v="There will be an increase in capacity due to the increased number of intravenous administrations"/>
    <n v="2000"/>
    <n v="700"/>
    <s v="Durvalumab is recommended, within its marketing authorisation, as neoadjuvant treatment with platinum-based chemotherapy, then continued alone as adjuvant treatment, for treating non-small-cell lung cancer in adults whose cancer:_x000a_• is resectable (tumours 4 cm or over, or node positive) and_x000a_• has no epidermal growth factor receptor mutations or anaplastic lymphoma kinase rearrangements."/>
    <s v="Single Technology Appraisal"/>
    <s v="AS"/>
  </r>
  <r>
    <x v="0"/>
    <s v="N/A"/>
    <d v="2025-01-16T00:00:00"/>
    <d v="2025-04-16T00:00:00"/>
    <s v="Consultation complete"/>
    <s v="Vamorolone for treating Duchenne muscular dystrophy in people 4 years and over (TA1031) [ID4024]"/>
    <x v="11"/>
    <s v="Duchenne muscular dystrophy"/>
    <x v="0"/>
    <x v="0"/>
    <x v="0"/>
    <n v="90"/>
    <s v="Oral"/>
    <s v="Decrease"/>
    <s v="There may be a reduction in adverse events which may result in a capacity benefit with respect to scans, GP appointments and hospitalisations"/>
    <n v="1650"/>
    <n v="1550"/>
    <s v="Vamorolone is recommended, within its marketing authorisation, as an option for treating Duchenne muscular dystrophy in people 4 years and over._x000a__x000a_The estimated population and capacity impact is based on the budget impact test undertaken. This may change as the technology appraisal is developed."/>
    <s v="Single Technology Appraisal"/>
    <s v="BG"/>
  </r>
  <r>
    <x v="0"/>
    <s v="N/A"/>
    <d v="2025-01-16T00:00:00"/>
    <s v="n/a - terminated"/>
    <s v="N/A - terminated"/>
    <s v="Niraparib with abiraterone acetate and prednisone for untreated hormone-relapsed metastatic prostate cancer (terminated appraisal) (TA1032)"/>
    <x v="0"/>
    <s v="Prostate cancer"/>
    <x v="1"/>
    <x v="1"/>
    <x v="1"/>
    <s v="n/a - terminated"/>
    <s v="n/a - terminated"/>
    <s v="n/a - terminated"/>
    <s v="n/a - terminated"/>
    <s v="n/a - terminated"/>
    <s v="n/a - terminated"/>
    <s v="NICE is unable to make a recommendation about the use in the NHS of niraparib (Zejula) with abiraterone acetate and prednisone for untreated hormone-relapsed metastatic prostate cancer in adults. This is because Johnson &amp; Johnson Innovative Medicine did not provide an evidence submission."/>
    <s v="Single Technology Appraisal"/>
    <s v="N/A"/>
  </r>
  <r>
    <x v="0"/>
    <s v="N/A"/>
    <d v="2025-01-22T00:00:00"/>
    <d v="2025-04-22T00:00:00"/>
    <s v="Consultation complete"/>
    <s v="Anhydrous sodium thiosulfate for preventing hearing loss caused by cisplatin chemotherapy in people 1 month to 17 years with localised solid tumours (TA1034) [ID1001]"/>
    <x v="0"/>
    <s v="Hearing loss"/>
    <x v="0"/>
    <x v="0"/>
    <x v="0"/>
    <n v="90"/>
    <s v="IV Infusion"/>
    <s v="Increase &amp; decrease"/>
    <s v=" Additional hospital nurse time may be required to administer treatment. However, monitoring requirements for ototoxicity should be reduced due to the protection of hearing and therefore a reduced requirement for audiology assessments per year."/>
    <n v="58"/>
    <n v="34"/>
    <s v="Anhydrous sodium thiosulfate is recommended, within its marketing authorisation, for preventing hearing loss caused by cisplatin chemotherapy in people 1 month to 17 years with localised, non-metastatic solid tumours. It is only recommended if the company provides it according to the commercial arrangement _x000a_"/>
    <s v="Single Technology Appraisal"/>
    <s v="PW"/>
  </r>
  <r>
    <x v="0"/>
    <s v="N/A"/>
    <d v="2025-01-23T00:00:00"/>
    <d v="2025-04-23T00:00:00"/>
    <s v="Consultation complete"/>
    <s v="Vadadustat for treating symptomatic anaemia in adults having dialysis for chronic kidney disease (TA1035) [ID3821]"/>
    <x v="14"/>
    <s v="Anaemia"/>
    <x v="0"/>
    <x v="0"/>
    <x v="0"/>
    <n v="90"/>
    <s v="Oral"/>
    <s v="Decrease"/>
    <s v="Replacement of an IV or SC treatment with an oral treatment is expected to result in savings in nursing time for administration and preparing for administration."/>
    <n v="26958"/>
    <s v="Assess locally"/>
    <s v="Vadadustat is recommended, within its marketing authorisation, as an option for treating symptomatic anaemia caused by chronic kidney disease in adults having maintenance dialysis. Vadadustat is only recommended if the company provides it according to the commercial _x000a_arrangement_x000a_"/>
    <s v="Single Technology Appraisal"/>
    <s v="PW"/>
  </r>
  <r>
    <x v="0"/>
    <s v="N/A"/>
    <d v="2025-02-05T00:00:00"/>
    <d v="2025-05-06T00:00:00"/>
    <s v="Consultation complete"/>
    <s v="Elacestrant for treating oestrogen receptor-positive, HER2-negative advanced breast cancer with an ESR1 mutation after endocrine treatment (TA1036) [ID6225]"/>
    <x v="0"/>
    <s v="Breast cancer"/>
    <x v="0"/>
    <x v="0"/>
    <x v="0"/>
    <n v="90"/>
    <s v="Oral"/>
    <s v="Increase &amp; decrease"/>
    <s v="There will be a decrease in capacity due to a move between oral and IV administrations. There will be an increase in genetic tests."/>
    <n v="1100"/>
    <n v="1000"/>
    <s v="Elacestrant is recommended as an option for treating oestrogen receptor (ER)-positive HER2-negative locally advanced or metastatic breast cancer with an activating ESR1 mutation that has progressed after at least 1 line of endocrine therapy plus a cyclin-dependent kinase (CDK) 4 and 6 inhibitor in:_x000a_• women, trans men and non-binary people who have been through the menopause_x000a_• trans women and men. _x000a_Elacestrant is recommended only if: _x000a_• the cancer has progressed after at least 12 months of endocrine treatment plus a CDK 4 and 6 inhibitor, and _x000a_• the company provides it according to the commercial arrangement."/>
    <s v="Single Technology Appraisal"/>
    <s v="AS"/>
  </r>
  <r>
    <x v="0"/>
    <s v="N/A"/>
    <d v="2025-02-05T00:00:00"/>
    <d v="2025-05-06T00:00:00"/>
    <s v="Consultation complete"/>
    <s v="Pembrolizumab for adjuvant treatment of resected non-small-cell lung cancer (TA1037) [ID3907]"/>
    <x v="0"/>
    <s v="Lung cancer"/>
    <x v="0"/>
    <x v="0"/>
    <x v="0"/>
    <n v="90"/>
    <s v="IV Infusion"/>
    <s v="Increase"/>
    <s v="There will be a capacity increase because pembrolizumab is recommended after complete tumour resection and platinum-based chemotherapy."/>
    <n v="350"/>
    <n v="130"/>
    <s v="Pembrolizumab is recommended, within its marketing authorisation, as an option for the adjuvant treatment of non-small-cell lung cancer with a high risk of recurrence after complete resection and platinum-based chemotherapy in adults. Pembrolizumab is only recommended if the company provides it according to the commercial arrangement._x000a_"/>
    <s v="Single Technology Appraisal"/>
    <s v="MW"/>
  </r>
  <r>
    <x v="0"/>
    <s v="N/A"/>
    <d v="2025-02-12T00:00:00"/>
    <s v="Not recommended  "/>
    <s v="Consultation complete"/>
    <s v="Ganaxolone for treating seizures caused by CDKL5 deficiency disorder in people 2 years and over (TA1033) [ID3988]"/>
    <x v="4"/>
    <s v="Seizures"/>
    <x v="5"/>
    <x v="0"/>
    <x v="0"/>
    <s v="Not recommended  "/>
    <s v="Oral"/>
    <s v="Not recommended  "/>
    <s v="Not recommended  "/>
    <s v="Not recommended  "/>
    <s v="Not recommended  "/>
    <s v="Ganaxolone is not recommended, within its marketing authorisation, as an add-on treatment option for seizures caused by cyclin-dependent kinase like 5 (CDKL5) deficiency disorder (CDD) in children and young people aged 2 to 17 years and adults who turn 18 while on treatment._x000a_"/>
    <s v="Single Technology Appraisal"/>
    <s v="PW"/>
  </r>
  <r>
    <x v="0"/>
    <s v="N/A"/>
    <d v="2025-02-12T00:00:00"/>
    <d v="2025-05-13T00:00:00"/>
    <s v="Consultation complete"/>
    <s v="Selpercatinib for advanced thyroid cancer with RET alterations after treatment with a targeted cancer drug in people 12 years and over (TA1038) [ID6288]"/>
    <x v="0"/>
    <s v="Thyroid cancer"/>
    <x v="2"/>
    <x v="0"/>
    <x v="0"/>
    <n v="90"/>
    <s v="Oral"/>
    <s v="Neutral"/>
    <s v="Selpercatinib is already available in the CDF therefore there will be no impact on capacity when the activity moves into routine commissioning."/>
    <s v="&lt;5"/>
    <s v="&lt;5"/>
    <s v="Selpercatinib is recommended as an option in people 12 years and over for treating:_x000a_• advanced RET fusion-positive thyroid cancer that is refractory to radioactive iodine (if radioactive iodine is appropriate), only if systemic treatment is needed after sorafenib or lenvatinib_x000a_• advanced RET-mutant medullary thyroid cancer only if systemic treatment is needed after cabozantinib or vandetanib._x000a_Selpercatinib is only recommended if the company provides it according to the commercial arrangement._x000a__x000a_People are expected to receive selpercatinib earlier in the pathway where uptake is anticipated to be high, therefore the eligible population and uptake at this stage of the pathway is expected to be very small."/>
    <s v="Single Technology Appraisal"/>
    <s v="MW"/>
  </r>
  <r>
    <x v="0"/>
    <s v="N/A"/>
    <d v="2025-02-12T00:00:00"/>
    <d v="2025-05-13T00:00:00"/>
    <s v="Consultation complete"/>
    <s v="Selpercatinib for advanced thyroid cancer with RET alterations untreated with a targeted cancer drug in people 12 years and over (TA1039) [ID6132]"/>
    <x v="0"/>
    <s v="Thyroid cancer"/>
    <x v="0"/>
    <x v="0"/>
    <x v="0"/>
    <n v="90"/>
    <s v="Oral"/>
    <s v="Increase"/>
    <s v="There will be a capacity increase due to an increase in outpatient appointments "/>
    <n v="28"/>
    <n v="28"/>
    <s v="Selpercatinib is recommended as an option for treating:_x000a_• advanced RET fusion-positive thyroid cancer that is refractory to radioactive iodine (if radioactive iodine is appropriate)  _x000a_• advanced RET-mutant medullary thyroid cancer._x000a__x000a_It is for people 12 years and over and is recommended only if:_x000a_• the cancer has not been treated with a targeted cancer drug, and_x000a_• the company provides it according to the commercial arrangement."/>
    <s v="Single Technology Appraisal"/>
    <s v="SP"/>
  </r>
  <r>
    <x v="0"/>
    <s v="N/A"/>
    <d v="2025-02-12T00:00:00"/>
    <d v="2025-03-14T00:00:00"/>
    <s v="Consultation complete"/>
    <s v="Olaparib for treating BRCA mutation-positive HER2-negative advanced breast cancer after chemotherapy (TA1040) [ID6336]"/>
    <x v="0"/>
    <s v="Breast cancer"/>
    <x v="0"/>
    <x v="0"/>
    <x v="0"/>
    <n v="30"/>
    <s v="Oral"/>
    <s v="Decrease"/>
    <s v="There may be a capacity decrease due to fewer adverse events experienced by those people treated with olaparib."/>
    <n v="300"/>
    <n v="150"/>
    <s v="Olaparib is recommended, within its marketing authorisation, as an option for treating HER2-negative locally advanced or metastatic breast cancer with germline BRCA1 or BRCA2 mutations in adults who have had:_x000a_•_x0009_an anthracycline and a taxane as neoadjuvant or adjuvant treatment, or for metastatic disease, unless these are not suitable, and_x000a_•_x0009_endocrine therapy if they have hormone receptor (HR)-positive breast cancer, unless this is not suitable._x000a_"/>
    <s v="Cost comparison"/>
    <s v="PW"/>
  </r>
  <r>
    <x v="0"/>
    <s v="N/A"/>
    <d v="2025-02-19T00:00:00"/>
    <d v="2025-03-21T00:00:00"/>
    <s v="Consultation complete"/>
    <s v="Durvalumab with etoposide and either carboplatin or cisplatin for untreated extensive-stage small-cell lung cancer (TA1041) [ID6404]"/>
    <x v="0"/>
    <s v="Lung cancer"/>
    <x v="2"/>
    <x v="0"/>
    <x v="0"/>
    <n v="30"/>
    <s v="Intravenous"/>
    <s v="Increase"/>
    <s v="There will be a capacity increase due to a change in administration time"/>
    <n v="1700"/>
    <n v="540"/>
    <s v="Durvalumab with etoposide and either carboplatin or cisplatin is recommended as an option for untreated extensive-stage small-cell lung cancer in adults, only if: _x000a_• they have an Eastern Cooperative Oncology Group performance status of 0 or 1, and _x000a_• the company provides durvalumab according to the commercial arrangement._x000a__x000a_A cost comparison suggests that durvalumab has similar or lower costs as atezolizumab. So, durvalumab is recommended._x000a_"/>
    <s v="Cost comparison"/>
    <s v="MW"/>
  </r>
  <r>
    <x v="0"/>
    <s v="N/A"/>
    <d v="2025-02-19T00:00:00"/>
    <d v="2025-05-20T00:00:00"/>
    <s v="Consultation complete"/>
    <s v="Selpercatinib for previously treated RET fusion-positive advanced non-small-cell lung cancer (TA1042) [ID6293]"/>
    <x v="0"/>
    <s v="Lung cancer"/>
    <x v="2"/>
    <x v="0"/>
    <x v="0"/>
    <n v="90"/>
    <s v="Oral"/>
    <s v="Neutral"/>
    <s v="Selpercatinib is already available in the CDF therefore there will be no impact on capacity when the activity moves into routine commissioning."/>
    <n v="25"/>
    <n v="20"/>
    <s v="Selpercatinib is recommended as an option for treating RET fusion-positive advanced non-small-cell lung cancer that has not been treated with a RET inhibitor in adults, only if:_x000a_• it has been treated before and_x000a_• the company provides selpercatinib according to the commercial arrangement."/>
    <s v="Single Technology Appraisal"/>
    <s v="MW"/>
  </r>
  <r>
    <x v="0"/>
    <s v="N/A"/>
    <d v="2025-02-26T00:00:00"/>
    <d v="2025-05-27T00:00:00"/>
    <s v="Consultation complete"/>
    <s v="Osimertinib for adjuvant treatment of EGFR mutation-positive non-small-cell lung cancer after complete tumour resection (TA1043) [ID5120]"/>
    <x v="0"/>
    <s v="Lung cancer"/>
    <x v="0"/>
    <x v="0"/>
    <x v="0"/>
    <n v="90"/>
    <s v="Oral"/>
    <s v="Increase"/>
    <s v="There will be a capacity impact due to an increase in secondary care appointments"/>
    <n v="690"/>
    <n v="665"/>
    <s v="Osimertinib is recommended, within its marketing authorisation, as an option for the adjuvant treatment of stage 1b to 3a non‑small‑cell lung cancer after complete tumour resection. It is for adults whose tumours have epidermal growth factor receptor (EGFR) exon 19 deletions or EGFR exon 21 (L858R) substitution mutations. It is only recommended if: _x000a_• osimertinib is stopped at 3 years, or earlier if there is disease recurrence or unacceptable toxicity and_x000a_• the company provides it according to the commercial arrangement. _x000a__x000a_People having osimertinib need additional monitoring tests with either an electrocardiogram or echocardiogram._x000a_Monitoring appointments are required to collect the next cycle of treatment. There is therefore a capacity impact on cardiology services compared with active monitoring.  "/>
    <s v="Single Technology Appraisal"/>
    <s v="MW"/>
  </r>
  <r>
    <x v="0"/>
    <s v="N/A"/>
    <d v="2025-02-26T00:00:00"/>
    <s v="n/a - managed access agreement"/>
    <s v="Consultation complete"/>
    <s v="Exagamglogene autotemcel for treating severe sickle cell disease in people 12 years and over TA1044 [ID4016]"/>
    <x v="6"/>
    <s v="Sickle cell"/>
    <x v="6"/>
    <x v="0"/>
    <x v="0"/>
    <s v="n/a - managed access agreement"/>
    <s v="Single IV infusion"/>
    <s v="Increase &amp; decrease"/>
    <s v="There will be a capacity increase due to service and infrastructure requirements._x000a_There may be a decrease in blood transfusions."/>
    <n v="1800"/>
    <n v="95"/>
    <s v="Exagamglogene autotemcel (exa-cel) is recommended with managed access as an option for treating sickle cell disease in people 12 years and over:_x000a_who have:_x000a_- recurrent vaso-occlusive crises (VOCs) and_x000a_- a βS/βS, βS/β+ or βS/β0 genotype, and_x000a_• when a haematopoietic stem cell transplant is suitable, but a human leukocyte antigen-matched related haematopoietic stem cell donor is not available._x000a__x000a_it is only recommended:_x000a_• for people who have had at least 2 VOCs per year during the 2 previous years and_x000a_• if the conditions in the managed access agreement for exa-cel are followed._x000a__x000a_"/>
    <s v="Single Technology Appraisal"/>
    <s v="SP"/>
  </r>
  <r>
    <x v="0"/>
    <s v="N/A"/>
    <d v="2025-03-05T00:00:00"/>
    <d v="2025-06-03T00:00:00"/>
    <s v="Consultation complete"/>
    <s v="12 SQ-HDM SLIT for treating allergic rhinitis and allergic asthma caused by house dust mites (TA1045) [ID6280]"/>
    <x v="1"/>
    <s v="Allergic rhinitis/asthma"/>
    <x v="3"/>
    <x v="2"/>
    <x v="2"/>
    <n v="90"/>
    <s v="Oral"/>
    <s v="Decrease"/>
    <s v="There will be a capacity benefit due to a decrease in the number of treatments initiations and follow-up appointments,"/>
    <n v="14600"/>
    <n v="2300"/>
    <s v="Allergic rhinitis_x000a_12 standard quality house dust mite sublingual lyophilisate (SQ-HDM SLIT) is recommended, within its marketing authorisation, as an option for treating moderate to severe house dust mite allergic rhinitis in people 12 to 65 years that is:_x000a__x000a_• diagnosed by clinical history and a positive test of house dust mite sensitisation (skin prick test or specific immunoglobulin E [IgE]) and_x000a_• persistent despite use of symptom-relieving medicine._x000a__x000a_Allergic asthma_x000a_• 12 SQ‑HDM SLIT is not recommended, within its marketing authorisation, for treating house dust mite allergic asthma in adults that is:_x000a_• diagnosed by clinical history and a positive test of house dust mite sensitisation (skin prick test or specific IgE) and associated with mild to severe house dust mite allergic rhinitis and_x000a_• not well controlled by inhaled corticosteroids."/>
    <s v="Single Technology Appraisal"/>
    <s v="AS"/>
  </r>
  <r>
    <x v="0"/>
    <s v="N/A"/>
    <d v="2025-03-12T00:00:00"/>
    <s v="Not recommended"/>
    <s v="Consultation complete"/>
    <s v="Zolbetuximab with chemotherapy for untreated claudin-18.2-positive HER2-negative unresectable advanced gastric or gastro-oesophageal junction adenocarcinoma (TA1046) [ID5123]"/>
    <x v="0"/>
    <s v="Gastric or gastro-oesophageal cancer"/>
    <x v="5"/>
    <x v="1"/>
    <x v="1"/>
    <s v="Not recommended"/>
    <s v="IV Infusion"/>
    <s v="Not recommended  "/>
    <s v="Not recommended  "/>
    <s v="Not recommended  "/>
    <s v="Not recommended  "/>
    <s v="Zolbetuximab with fluoropyrimidine- and platinum-based chemotherapy is not recommended, within its marketing authorisation, for untreated, locally advanced, unresectable or metastatic, claudin-18.2-positive, HER2-negative, gastric or gastro-oesophageal junction adenocarcinoma in adults."/>
    <s v="Single Technology Appraisal"/>
    <s v="AS"/>
  </r>
  <r>
    <x v="0"/>
    <s v="N/A"/>
    <d v="2025-03-12T00:00:00"/>
    <s v="n/a - terminated"/>
    <s v="N/A - terminated"/>
    <s v="Atezolizumab for untreated advanced or recurrent non-small cell lung cancer when platinum-doublet chemotherapy is unsuitable (terminated appraisal) TA1047 [ID6218]"/>
    <x v="0"/>
    <s v="Lung cancer"/>
    <x v="1"/>
    <x v="1"/>
    <x v="1"/>
    <s v="n/a - terminated"/>
    <s v="n/a - terminated"/>
    <s v="n/a - terminated"/>
    <s v="n/a - terminated"/>
    <s v="n/a - terminated"/>
    <s v="n/a - terminated"/>
    <s v="NICE is unable to make a recommendation about the use in the NHS of atezolizumab (Tecentriq) for untreated advanced or recurrent non-small-cell lung cancer when platinum-doublet chemotherapy is unsuitable in adults. This is because Roche Products did not provide an evidence submission."/>
    <s v="Single Technology Appraisal"/>
    <s v="MW"/>
  </r>
  <r>
    <x v="0"/>
    <s v="N/A"/>
    <d v="2025-03-26T00:00:00"/>
    <d v="2025-06-24T00:00:00"/>
    <s v="Consultation complete"/>
    <s v="Lisocabtagene maraleucel for treating relapsed or refractory large B-cell lymphoma after first-line chemoimmunotherapy when a stem cell transplant is suitable (TA1048) [ID3887]"/>
    <x v="0"/>
    <s v="Lymphoma"/>
    <x v="0"/>
    <x v="0"/>
    <x v="0"/>
    <n v="90"/>
    <s v="IV Infusion"/>
    <s v="Neutral"/>
    <s v="No capacity impact is expected"/>
    <n v="570"/>
    <n v="180"/>
    <s v="Lisocabtagene maraleucel is recommended as an option for treating large B-cell lymphoma that is refractory to, or has relapsed within 12 months after, first-line chemoimmunotherapy in adults with:_x000a_• diffuse large B-cell lymphoma_x000a_• high-grade B-cell lymphoma_x000a_• primary mediastinal large B-cell lymphoma or_x000a_• follicular lymphoma grade 3B._x000a__x000a_Liso-cel is recommended only if:_x000a_• an autologous stem cell transplant would be considered suitable, and_x000a_• the company provides it according to the commercial arrangement._x000a__x000a_Healthcare professionals should not use a person's age as a proxy measure for fitness when determining whether an autologous stem cell transplant would be suitable._x000a__x000a__x000a_"/>
    <s v="Single Technology Appraisal"/>
    <s v="BG"/>
  </r>
  <r>
    <x v="0"/>
    <s v="N/A"/>
    <d v="2025-03-26T00:00:00"/>
    <d v="2025-06-24T00:00:00"/>
    <s v="Consultation complete"/>
    <s v="Blinatumomab with chemotherapy for consolidation treatment of Philadelphia-chromosome-negative CD19-positive minimal residual disease-negative B-cell precursor acute lymphoblastic leukaemia TA1049 [ID6405]"/>
    <x v="0"/>
    <s v="Leukaemia"/>
    <x v="0"/>
    <x v="0"/>
    <x v="0"/>
    <n v="90"/>
    <s v="IV Infusion"/>
    <s v="Increase"/>
    <s v="There will be an increase in inpatient stays for administration, outpatient visits for IV pump bag changes and aseptic preps."/>
    <n v="70"/>
    <n v="65"/>
    <s v="Blinatumomab with chemotherapy can be used as an option to treat Philadelphia-chromosome-negative CD19-positive B-cell precursor acute lymphoblastic leukaemia in adults, if:                                                                                                                                                                                                                                                                                                                                                                                                                                        _x000a_• the leukaemia is minimal residual disease-negative _x000a_• it is used at the start of consolidation treatment_x000a_• the company provides it according to the commercial arrangement."/>
    <s v="Single Technology Appraisal"/>
    <s v="SP"/>
  </r>
  <r>
    <x v="0"/>
    <s v="N/A"/>
    <d v="2025-03-26T00:00:00"/>
    <d v="2025-06-24T00:00:00"/>
    <s v="Consultation complete"/>
    <s v="Fenfluramine for treating seizures associated with Lennox-Gastaut syndrome in people 2 years and over TA1050 [ID1651]"/>
    <x v="3"/>
    <s v="Epilepsy"/>
    <x v="0"/>
    <x v="0"/>
    <x v="0"/>
    <n v="90"/>
    <s v="Oral"/>
    <s v="Increase"/>
    <s v="A capacity increase is expected because echocardiogram monitoring will be required "/>
    <n v="1500"/>
    <n v="730"/>
    <s v="Fenfluramine is recommended as an option for treating seizures associated with Lennox–Gastaut syndrome, as an add-on to other antiseizure medicines, for people 2 years and over. It is recommended only if: _x000a_• the frequency of drop seizures is checked every 6 months, and fenfluramine is stopped if the frequency is not reduced by at least 30% compared with the 6 months before starting treatment _x000a_• the company provides it according to the commercial arrangement._x000a__x000a_People on fenfluramine are required to have an echocardiogram conducted every six months for the first two years and annually thereafter. This is because of reported cases of valvular heart disease that may have been caused by fenfluramine at higher doses used to treat adult obesity."/>
    <s v="Single Technology Appraisal"/>
    <s v="MW"/>
  </r>
  <r>
    <x v="1"/>
    <s v="N/A"/>
    <d v="2025-04-02T00:00:00"/>
    <d v="2025-07-01T00:00:00"/>
    <s v="Consultation complete"/>
    <s v="Efanesoctocog alfa for treating and preventing bleeding episodes in haemophilia A in people 2 years and over TA1051 [ID6170]"/>
    <x v="6"/>
    <s v="Haemophilia"/>
    <x v="0"/>
    <x v="0"/>
    <x v="0"/>
    <n v="90"/>
    <s v="IV Infusion"/>
    <s v="Increase"/>
    <s v="There will be an increase to capacity due to the number of specialist appointments increasing"/>
    <n v="1900"/>
    <n v="730"/>
    <s v="Efanesoctocog alfa is recommended as an option for treating and preventing bleeding episodes in people 2 years and over with haemophilia A (congenital factor VIII deficiency), only if:_x000a_• they have a factor VIII activity level of less than 1% (severe haemophilia A)_x000a_• the company provides it according to the commercial arrangement."/>
    <s v="Single Technology Appraisal"/>
    <s v="MW"/>
  </r>
  <r>
    <x v="1"/>
    <s v="N/A"/>
    <d v="2025-04-02T00:00:00"/>
    <s v="n/a - terminated"/>
    <s v="N/A - terminated"/>
    <s v="Pegylated liposomal irinotecan in combination for untreated metastatic pancreatic cancer (terminated appraisal) (TA1052)"/>
    <x v="0"/>
    <s v="Pancreatic cancer"/>
    <x v="1"/>
    <x v="1"/>
    <x v="1"/>
    <s v="n/a - terminated"/>
    <s v="n/a - terminated"/>
    <s v="n/a - terminated"/>
    <s v="n/a - terminated"/>
    <s v="n/a - terminated"/>
    <s v="n/a - terminated"/>
    <s v="NICE is unable to make a recommendation on pegylated liposomal irinotecan plus oxaliplatin, 5-fluorouracil and leucovorin for untreated metastatic pancreatic cancer in adults. This is because the company did not provide an evidence submission."/>
    <s v="Single Technology Appraisal"/>
    <s v="N/A"/>
  </r>
  <r>
    <x v="1"/>
    <s v="N/A"/>
    <d v="2025-04-02T00:00:00"/>
    <s v="Not recommended  "/>
    <s v="Consultation complete"/>
    <s v="Olipudase alfa for treating acid sphingomyelinase deficiency (Niemann-Pick disease) type AB and type B (HST32) [ID3913]"/>
    <x v="10"/>
    <s v="Niemann-Pick _x000a_disease"/>
    <x v="5"/>
    <x v="1"/>
    <x v="1"/>
    <s v="Not recommended  "/>
    <s v="Intravenous"/>
    <s v="Not recommended  "/>
    <s v="Not recommended  "/>
    <s v="Not recommended  "/>
    <s v="Not recommended  "/>
    <s v="Olipudase alfa is not recommended, within its marketing authorisation, for treating acid sphingomyelinase deficiency (ASMD; Niemann–Pick disease) in people with type AB or type B."/>
    <s v="Highly Specialised Technology Evaluation"/>
    <s v="GS"/>
  </r>
  <r>
    <x v="1"/>
    <s v="N/A"/>
    <d v="2025-04-15T00:00:00"/>
    <d v="2025-07-14T00:00:00"/>
    <s v="Consultation complete"/>
    <s v="Cladribine for treating active relapsing forms of multiple sclerosis [ID6263] (TA1053)"/>
    <x v="4"/>
    <s v="Multiple sclerosis"/>
    <x v="0"/>
    <x v="0"/>
    <x v="0"/>
    <n v="90"/>
    <s v="Oral"/>
    <s v="Decrease"/>
    <s v="There may be a reduction in neurology attendances and IV infusions"/>
    <n v="43824"/>
    <s v="Assess locally"/>
    <s v="Cladribine is recommended as an option for treating active relapsing forms of multiple sclerosis in adults, only:_x000a_• if they have active relapsing–remitting multiple sclerosis, and_x000a_• when high-efficacy disease-modifying therapies would be offered."/>
    <s v="Single Technology Appraisal"/>
    <s v="PW"/>
  </r>
  <r>
    <x v="1"/>
    <s v="N/A"/>
    <d v="2025-04-15T00:00:00"/>
    <d v="2025-07-14T00:00:00"/>
    <s v="Consultation complete"/>
    <s v="Ruxolitinib for treating acute graft versus host disease that responds inadequately to corticosteroids in people 12 years and over TA1054 [ID6377]"/>
    <x v="6"/>
    <s v="Various"/>
    <x v="3"/>
    <x v="0"/>
    <x v="0"/>
    <n v="90"/>
    <s v="Oral"/>
    <s v="Decrease"/>
    <s v="Potential capacity benefits from oral tablet vs hospital attendance for ECP (IV infusion)."/>
    <n v="290"/>
    <n v="150"/>
    <s v="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_x000a_"/>
    <s v="Single Technology Appraisal"/>
    <s v="MW"/>
  </r>
  <r>
    <x v="1"/>
    <s v="N/A"/>
    <d v="2025-04-16T00:00:00"/>
    <d v="2025-07-15T00:00:00"/>
    <s v="Consultation complete"/>
    <s v="Rucaparib for maintenance treatment of advanced ovarian, fallopian tube and peritoneal cancer after response to first-line platinum-based chemotherapy [ID5100] TA1055"/>
    <x v="0"/>
    <s v="Ovarian, fallopian tube and peritoneal cancer"/>
    <x v="0"/>
    <x v="0"/>
    <x v="0"/>
    <n v="90"/>
    <s v="Oral"/>
    <s v="Decrease"/>
    <s v="The capacity impact is expected to be neutral as rucaparib and the comparator treatment are both oral treatments and both require similar testing"/>
    <n v="900"/>
    <n v="450"/>
    <s v="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_x000a_• it is BRCA mutation-negative and homologous recombination deficiency (HRD)-positive, or_x000a_• it is BRCA mutation-negative, and HRD status is negative or unknown, and bevacizumab is not a treatment option because:_x000a_• NHS England's BEV3 and BEV10 commissioning approval criteria for having it are not met, or_x000a_• it is contraindicated or not tolerated, and_x000a_• the company provides rucaparib according to the commercial arrangement."/>
    <s v="Single Technology Appraisal"/>
    <s v="AS"/>
  </r>
  <r>
    <x v="1"/>
    <s v="N/A"/>
    <d v="2025-04-16T00:00:00"/>
    <d v="2025-07-15T00:00:00"/>
    <s v="Consultation complete"/>
    <s v="Molnupiravir for treating COVID-19 (TA1056) [ID6340]"/>
    <x v="2"/>
    <s v="Respiratory"/>
    <x v="0"/>
    <x v="2"/>
    <x v="3"/>
    <n v="90"/>
    <s v="Oral"/>
    <s v="Neutral"/>
    <s v="No change in capacity is expected because this is a further oral treatment option."/>
    <s v="CIC"/>
    <s v="Assess locally"/>
    <s v="Molnupiravir is recommended as an option for treating mild to moderate COVID-19 in adults who have a positive SARS-CoV-2 test, only if: _x000a_• they have 1 or more risk factors for progression to severe COVID-19 (as defined in section 5 of NICE’s technology appraisal guidance on nirmatrelvir plus ritonavir, sotrovimab and tocilizumab for treating COVID-19) and_x000a_• both nirmatrelvir plus ritonavir and sotrovimab are contraindicated or unsuitable. _x000a__x000a_"/>
    <s v="Single Technology Appraisal"/>
    <s v="BG"/>
  </r>
  <r>
    <x v="1"/>
    <s v="N/A"/>
    <d v="2025-04-16T00:00:00"/>
    <d v="2025-07-15T00:00:00"/>
    <s v="Consultation complete"/>
    <s v="Relugolix–estradiol–norethisterone for treating symptoms of endometriosis TA1057 [ID3982]"/>
    <x v="12"/>
    <s v="Endometriosis"/>
    <x v="0"/>
    <x v="2"/>
    <x v="3"/>
    <n v="90"/>
    <s v="Oral"/>
    <s v="Decrease"/>
    <s v="Decrease in capacity due to oral administration vs hospital attendance for injections; no add-back HRT and fewer follow up appointments vs short-acting GnRH "/>
    <n v="81200"/>
    <s v="Assess locally"/>
    <s v="Relugolix–estradiol–norethisterone (relugolix combination therapy [CT]) can be used, within its marketing authorisation, as an option for treating symptoms of endometriosis in adults of reproductive age who have had medical or surgical treatment for endometriosis._x000a__x000a__x000a_"/>
    <s v="Single Technology Appraisal"/>
    <s v="MW"/>
  </r>
  <r>
    <x v="1"/>
    <s v="N/A"/>
    <d v="2025-04-23T00:00:00"/>
    <s v="n/a - terminated"/>
    <s v="N/A - terminated"/>
    <s v="Tislelizumab in combination for untreated advanced non-small-cell lung cancer (terminated appraisal) TA1058"/>
    <x v="0"/>
    <s v="Lung cancer"/>
    <x v="1"/>
    <x v="1"/>
    <x v="1"/>
    <s v="n/a - terminated"/>
    <s v="n/a - terminated"/>
    <s v="n/a - terminated"/>
    <s v="n/a - terminated"/>
    <s v="n/a - terminated"/>
    <s v="n/a - terminated"/>
    <s v="NICE is unable to make a recommendation on tislelizumab (Tevimbra) in combination for untreated advanced non-small-cell lung cancer in adults. This is because the company did not provide an evidence submission."/>
    <s v="Single Technology Appraisal"/>
    <s v="N/A"/>
  </r>
  <r>
    <x v="1"/>
    <s v="N/A"/>
    <d v="2025-04-23T00:00:00"/>
    <d v="2025-07-22T00:00:00"/>
    <s v="Consultation complete"/>
    <s v="Leniolisib for treating activated phosphoinositide 3-kinase delta syndrome in people 12 years and over [ID6130] (HST33)"/>
    <x v="19"/>
    <s v="Phosphoinositide 3-kinase delta syndrome"/>
    <x v="0"/>
    <x v="0"/>
    <x v="0"/>
    <n v="90"/>
    <s v="Oral"/>
    <s v="Decrease"/>
    <s v="There will be a capacity decrease due to a reduction in current clinical management and people spending less time in hospital"/>
    <s v="CIC"/>
    <s v="TBC"/>
    <s v="Leniolisib is recommended, within its marketing authorisation, for treating activated phosphoinositide 3‑kinase delta syndrome (APDS) in people 12 years and over. Leniolisib is recommended only if the company provides it according to the commercial arrangement."/>
    <s v="Highly Specialised Technology Evaluation"/>
    <s v="GS"/>
  </r>
  <r>
    <x v="1"/>
    <s v="N/A"/>
    <d v="2025-05-06T00:00:00"/>
    <s v="n/a - terminated"/>
    <s v="N/A - terminated"/>
    <s v="Omaveloxolone for treating Friedreich’s ataxia in people 16 years and over (terminated appraisal) [ID6423] TA1061"/>
    <x v="3"/>
    <s v="Friedreich’s ataxia"/>
    <x v="1"/>
    <x v="1"/>
    <x v="1"/>
    <s v="n/a - terminated"/>
    <s v="n/a - terminated"/>
    <s v="n/a - terminated"/>
    <s v="n/a - terminated"/>
    <s v="n/a - terminated"/>
    <s v="n/a - terminated"/>
    <s v="NICE is unable to make a recommendation on omaveloxolone (Skyclarys) for treating Friedreich's ataxia in people 16 years and over. This is because Biogen withdrew its evidence submission."/>
    <s v="Single Technology Appraisal"/>
    <s v="PW"/>
  </r>
  <r>
    <x v="1"/>
    <s v="N/A"/>
    <d v="2025-05-07T00:00:00"/>
    <d v="2025-08-05T00:00:00"/>
    <s v="Consultation complete"/>
    <s v="Brentuximab vedotin in combination for untreated stage 3 or 4 CD30-positive Hodgkin lymphoma [ID6334] TA1059"/>
    <x v="0"/>
    <s v="Lymphoma"/>
    <x v="0"/>
    <x v="0"/>
    <x v="0"/>
    <n v="90"/>
    <s v="IV Infusion"/>
    <s v="Decrease"/>
    <s v="There will be a reduction in the number of chemotherapy appointments, PET scans and subsequent treatments."/>
    <n v="430"/>
    <n v="400"/>
    <s v="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
    <s v="Single Technology Appraisal"/>
    <s v="BG"/>
  </r>
  <r>
    <x v="1"/>
    <s v="N/A"/>
    <d v="2025-05-08T00:00:00"/>
    <d v="2025-08-06T00:00:00"/>
    <s v="Consultation complete"/>
    <s v="Osimertinib with pemetrexed and platinum-based chemotherapy for untreated EGFR mutation-positive advanced non-small-cell lung cancer [ID6328] TA1060"/>
    <x v="0"/>
    <s v="Lung cancer"/>
    <x v="0"/>
    <x v="0"/>
    <x v="0"/>
    <n v="90"/>
    <s v="Oral plus IV"/>
    <s v="Increase"/>
    <s v="There will be an increase in IV administrations, hours to administer cycles, an increase in pharmacy support hours and adverse events."/>
    <n v="900"/>
    <n v="280"/>
    <s v="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
    <s v="Single Technology Appraisal"/>
    <s v="MW"/>
  </r>
  <r>
    <x v="1"/>
    <s v="N/A"/>
    <d v="2025-05-12T00:00:00"/>
    <d v="2025-08-10T00:00:00"/>
    <s v="Consultation complete"/>
    <s v="Erdafitinib for treating unresectable or metastatic urothelial cancer with FGFR3 alterations after a PD-1 or PD-L1 inhibitor [ID1333] TA1062"/>
    <x v="0"/>
    <s v="Urothelial cancer"/>
    <x v="0"/>
    <x v="0"/>
    <x v="0"/>
    <n v="90"/>
    <s v="Oral"/>
    <s v="Increase"/>
    <s v="A capacity impact is expected due to an estimated increase in genetic testing and opthalmology appointments."/>
    <n v="260"/>
    <n v="130"/>
    <s v="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
    <s v="Single Technology Appraisal"/>
    <s v="BG"/>
  </r>
  <r>
    <x v="1"/>
    <s v="N/A"/>
    <d v="2025-05-15T00:00:00"/>
    <d v="2025-08-13T00:00:00"/>
    <s v="Consultation complete"/>
    <s v="Capivasertib with fulvestrant for treating hormone receptor-positive HER2-negative advanced breast cancer after endocrine treatment [ID6370] TA1063"/>
    <x v="0"/>
    <s v="Breast cancer"/>
    <x v="0"/>
    <x v="0"/>
    <x v="0"/>
    <n v="90"/>
    <s v="Oral / intramuscular injection"/>
    <s v="Increase"/>
    <s v="There will be a capacity impact due to an increase in intramuscular injections compared to exclusively oral treatment options"/>
    <n v="1100"/>
    <n v="590"/>
    <s v="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_x000a_• 1 or more PIK3CA, AKT1 or PTEN gene alterations_x000a_• recurred or progressed after a cyclin-dependent kinase (CDK) 4 and 6 inhibitor plus an aromatase inhibitor._x000a_Capivasertib plus fulvestrant is only recommended if the company provides it according to the commercial arrangement."/>
    <s v="Single Technology Appraisal"/>
    <s v="AS"/>
  </r>
  <r>
    <x v="1"/>
    <s v="N/A"/>
    <d v="2025-05-22T00:00:00"/>
    <d v="2025-08-20T00:00:00"/>
    <s v="Consultation complete"/>
    <s v="Dostarlimab with platinum-based chemotherapy for treating advanced or recurrent endometrial cancer with high microsatellite instability or mismatch repair deficiency [ID6426] TA1064"/>
    <x v="0"/>
    <s v="Endometrial cancer"/>
    <x v="0"/>
    <x v="0"/>
    <x v="0"/>
    <n v="90"/>
    <s v="IV Infusion"/>
    <s v="Assess locally"/>
    <s v="Capacity impact is dependent on the treatment durations of the therapies; assess locally"/>
    <n v="580"/>
    <n v="450"/>
    <s v="Dostarlimab with platinum-based chemotherapy can be used as an option to treat primary advanced or recurrent endometrial cancer with high microsatellite instability or mismatch repair deficiency in adults when systemic therapy is suitable._x000a__x000a_Dostarlimab can only be used if the company provides it according to the commercial arrangement."/>
    <s v="Single Technology Appraisal"/>
    <s v="AS"/>
  </r>
  <r>
    <x v="1"/>
    <s v="N/A"/>
    <d v="2025-05-28T00:00:00"/>
    <d v="2025-08-26T00:00:00"/>
    <s v="Consultation complete"/>
    <s v="Nivolumab with ipilimumab for untreated metastatic colorectal cancer with high microsatellite instability or mismatch repair deficiency [ID1136] (TA1065)"/>
    <x v="0"/>
    <s v="Colorectal cancer"/>
    <x v="0"/>
    <x v="0"/>
    <x v="0"/>
    <n v="90"/>
    <s v="Intravenous"/>
    <s v="Increase"/>
    <s v="There may be a capacity impact due to an increase in the required clinical, nursing, SACT delivery and pharmacy resources due to the different scheduling of pembrolizumab versus nivolumab with ipilimumab."/>
    <n v="710"/>
    <n v="370"/>
    <s v="Nivolumab plus ipilimumab can be used, within its marketing authorisation, as an option for untreated unresectable or metastatic colorectal cancer with high microsatellite instability or mismatch repair deficiency in adults._x000a__x000a_"/>
    <s v="Single Technology Appraisal"/>
    <s v="PW"/>
  </r>
  <r>
    <x v="1"/>
    <s v="N/A"/>
    <d v="2025-05-29T00:00:00"/>
    <s v="n/a - terminated"/>
    <s v="N/A - terminated"/>
    <s v="Tislelizumab for treating unresectable advanced oesophageal squamous cell cancer after platinum-based chemotherapy (terminated appraisal)  [ID4070] (TA1068)"/>
    <x v="0"/>
    <s v="Oesophageal cancer"/>
    <x v="1"/>
    <x v="1"/>
    <x v="1"/>
    <s v="n/a - terminated"/>
    <s v="n/a - terminated"/>
    <s v="n/a - terminated"/>
    <s v="n/a - terminated"/>
    <s v="n/a - terminated"/>
    <s v="n/a - terminated"/>
    <s v="NICE is unable to make a recommendation on tislelizumab (Tevimbra) for treating unresectable advanced oesophageal squamous cell cancer after platinum-based chemotherapy in adults. This is because BeiGene withdrew its evidence submission."/>
    <s v="Cost comparison"/>
    <s v="AS"/>
  </r>
  <r>
    <x v="1"/>
    <s v="N/A"/>
    <d v="2025-06-03T00:00:00"/>
    <d v="2025-07-03T00:00:00"/>
    <s v="Consultation complete"/>
    <s v="Somapacitan for treating growth hormone deficiency in people 3 to 17 years [ID6178] (TA1066)"/>
    <x v="5"/>
    <s v="Growth hormone deficiency"/>
    <x v="0"/>
    <x v="2"/>
    <x v="2"/>
    <n v="30"/>
    <s v="Subcutaneous injection"/>
    <s v="Neutral"/>
    <s v="No change in capacity is expected because all treatment options are delivered via Homecare"/>
    <n v="2800"/>
    <s v="Assess locally"/>
    <s v="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_x000a_"/>
    <s v="Cost comparison"/>
    <s v="PW"/>
  </r>
  <r>
    <x v="1"/>
    <s v="N/A"/>
    <d v="2025-06-04T00:00:00"/>
    <d v="2025-09-02T00:00:00"/>
    <s v="Consultation complete"/>
    <s v="Linzagolix for treating symptoms of endometriosis (TA1067) [ID6357]"/>
    <x v="12"/>
    <s v="Endometriosis"/>
    <x v="0"/>
    <x v="2"/>
    <x v="2"/>
    <n v="90"/>
    <s v="Oral"/>
    <s v="Decrease"/>
    <s v="GP attendances for administration of GnRH may reduce depending on whether the new drugs displace GnRH or best supportive care"/>
    <n v="87000"/>
    <n v="9000"/>
    <s v="Linzagolix with hormonal add-back therapy can be used within its marketing authorisation as an option to treat symptoms of endometriosis in adults of reproductive age who have had medical or surgical treatment for their endometriosis."/>
    <s v="Single Technology Appraisal"/>
    <s v="AS"/>
  </r>
  <r>
    <x v="1"/>
    <s v="N/A"/>
    <d v="2025-06-04T00:00:00"/>
    <s v="Not recommended"/>
    <s v="Consultation complete"/>
    <s v="Efgartigimod for treating generalised myasthenia gravis (TA1069) [ID4003]"/>
    <x v="4"/>
    <s v="Myasthenia gravis"/>
    <x v="5"/>
    <x v="0"/>
    <x v="0"/>
    <s v="Not recommended"/>
    <s v="Intravenous"/>
    <s v="Not recommended  "/>
    <s v="Not recommended  "/>
    <s v="Not recommended  "/>
    <s v="Not recommended  "/>
    <s v="Efgartigimod is not recommended, within its marketing authorisation, as an add-on to standard treatment for generalised myasthenia gravis in adults who test positive for anti-acetylcholine receptor antibodies."/>
    <s v="Single Technology Appraisal"/>
    <s v="SP"/>
  </r>
  <r>
    <x v="1"/>
    <s v="N/A"/>
    <d v="2025-06-18T00:00:00"/>
    <d v="2025-09-16T00:00:00"/>
    <s v="Consultation complete"/>
    <s v="Spesolimab for treating generalised pustular psoriasis flares [ID3963] (TA1070)"/>
    <x v="9"/>
    <s v="Psoriasis"/>
    <x v="0"/>
    <x v="2"/>
    <x v="0"/>
    <n v="90"/>
    <s v="IV Infusion"/>
    <s v="Increase &amp; decrease"/>
    <s v="There will be an increase in the number of IV administration appointments required. There may also be a decrease in impact on healthcare resources required to manage flares."/>
    <n v="1800"/>
    <n v="930"/>
    <s v="Spesolimab is recommended as an option for treating generalised pustular psoriasis (GPP) flares in adults, only if it is used to treat:_x000a_• initial moderate to severe flares that have: _x000a_− a Generalized Pustular Psoriasis Physician Global Assessment (GPPGA) total score of 3 or more (at least moderate), and_x000a_− there are fresh pustules (new appearance or worsening of existing pustules), and_x000a_− a GPPGA pustulation subscore is at least 2 (at least mild), and_x000a_− at least 5% of the body's surface area is covered with erythema (abnormal redness of the skin or mucous membranes) and has pustules _x000a_• subsequent flares with a GPPGA pustulation subscore of 2 or more (at least mild), if the last flare was treated with spesolimab and resolved to a GPPGA pustulation subscore 0 or 1 (clear or almost clear skin)._x000a_Spesolimab can only be used if the company provides it according to the commercial arrangement._x000a_A second dose of spesolimab can be used after 8 days if a flare has not resolved to a GPPGA pustulation subscore of 0 or 1."/>
    <s v="Single Technology Appraisal"/>
    <s v="PW"/>
  </r>
  <r>
    <x v="1"/>
    <s v="N/A"/>
    <d v="2025-06-19T00:00:00"/>
    <d v="2025-07-19T00:00:00"/>
    <s v="Consultation complete"/>
    <s v="Atezolizumab for adjuvant treatment of resected non-small-cell lung cancer [ID6324] TA1071"/>
    <x v="0"/>
    <s v="Lung cancer"/>
    <x v="0"/>
    <x v="0"/>
    <x v="0"/>
    <n v="30"/>
    <s v="Subcutaneous injection"/>
    <s v="Neutral"/>
    <s v="Technology is already available in the CDF therefore there will be no impact on capacity if the activity moves into routine commissioning."/>
    <n v="570"/>
    <n v="90"/>
    <s v="Atezolizumab can be used, within its marketing authorisation, as an option for the adjuvant treatment of non-small-cell lung cancer after complete resection and platinum-based chemotherapy in adults when:_x000a_• there is a high risk of recurrence_x000a_• 50% or more of tumour cells express PD-L1_x000a_• the cancer is not epidermal growth factor receptor mutant or anaplastic lymphoma kinase positive."/>
    <s v="Cost comparison"/>
    <s v="MW"/>
  </r>
  <r>
    <x v="1"/>
    <s v="N/A"/>
    <d v="2025-06-19T00:00:00"/>
    <s v="n/a - terminated"/>
    <s v="N/A - terminated"/>
    <s v="Tislelizumab for treating advanced non-small-cell lung cancer after platinum-based chemotherapy (terminated appraisal) (TA1072)"/>
    <x v="0"/>
    <s v="Lung cancer"/>
    <x v="1"/>
    <x v="1"/>
    <x v="1"/>
    <s v="n/a - terminated"/>
    <s v="n/a - terminated"/>
    <s v="n/a - terminated"/>
    <s v="n/a - terminated"/>
    <s v="n/a - terminated"/>
    <s v="n/a - terminated"/>
    <s v="NICE is unable to make a recommendation on tislelizumab (Tevimbra) for treating advanced non-small-cell lung cancer after platinum-based chemotherapy in adults. This is because BeiGene withdrew its evidence submission."/>
    <s v="Single Technology Appraisal"/>
    <s v="N/A"/>
  </r>
  <r>
    <x v="1"/>
    <s v="N/A"/>
    <d v="2025-06-24T00:00:00"/>
    <d v="2025-09-22T00:00:00"/>
    <s v="Consultation complete"/>
    <s v="Marstacimab for treating severe haemophilia A or B in people 12 years and over without anti-factor antibodies (TA1073) [ID6342]"/>
    <x v="6"/>
    <s v="Haemophilia"/>
    <x v="0"/>
    <x v="0"/>
    <x v="0"/>
    <n v="90"/>
    <s v="Subcutaneous injection"/>
    <s v="Decrease"/>
    <s v="Fewer bleed events needing hospital treatment are to be expected. There is expected to be additional appointments in the year that people commence _x000a_treatment with marstacimab, however, appointments decrease overall in future _x000a_years."/>
    <n v="200"/>
    <n v="55"/>
    <s v="Haemophilia B:_x000a_Marstacimab is recommended, within its marketing authorisation, as an option for preventing bleeding episodes caused by severe (factor IX [9] activity less than 1%) haemophilia B (congenital factor 9 deficiency) in people 12 years and over who:_x000a_• weigh at least 35 kg and_x000a_• do not have factor 9 inhibitors (anti-factor antibodies)._x000a_Haemophilia A:_x000a_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
    <s v="Single Technology Appraisal"/>
    <s v="MW"/>
  </r>
  <r>
    <x v="1"/>
    <s v="N/A"/>
    <d v="2025-06-25T00:00:00"/>
    <d v="2025-09-23T00:00:00"/>
    <s v="Consultation complete"/>
    <s v="Sparsentan for treating primary IgA nephropathy [ID6308] TA1074"/>
    <x v="14"/>
    <s v="Chronic kidney disease"/>
    <x v="0"/>
    <x v="2"/>
    <x v="0"/>
    <n v="90"/>
    <s v="Oral"/>
    <s v="Decrease"/>
    <s v="Kidney disease may be slowed, releasing resources to treat."/>
    <n v="4200"/>
    <n v="900"/>
    <s v="Sparsentan can be used as an option to treat primary immunoglobulin A nephropathy (IgAN) in adults with a:_x000a_• urine protein excretion of 1.0 g/day or more, or_x000a_• urine protein-to-creatinine ratio (UPCR) of 0.75 g/g or more._x000a__x000a_Sparsentan should be stopped after 36 weeks if a person’s UPCR:_x000a_• is 1.76 g/g or more and_x000a_• has not reduced by 20% or more since starting sparsentan._x000a_"/>
    <s v="Single Technology Appraisal"/>
    <s v="BG"/>
  </r>
  <r>
    <x v="1"/>
    <s v="N/A"/>
    <d v="2025-06-25T00:00:00"/>
    <s v="n/a - terminated"/>
    <s v="N/A - terminated"/>
    <s v="Fosdenopterin for treating molybdenum cofactor deficiency type A (terminated appraisal) (TA1078) [ID6264]"/>
    <x v="10"/>
    <s v="Seizures"/>
    <x v="1"/>
    <x v="1"/>
    <x v="1"/>
    <s v="n/a - terminated"/>
    <s v="n/a - terminated"/>
    <s v="n/a - terminated"/>
    <s v="n/a - terminated"/>
    <s v="n/a - terminated"/>
    <s v="n/a - terminated"/>
    <s v="NICE is unable to make a recommendation on fosdenopterin (Nulibry) for treating molybdenum cofactor deficiency type A in people of all ages. This is because Sentynl Therapeutics has withdrawn from the appraisal."/>
    <s v="Highly Specialised Technology Evaluation"/>
    <s v="GS"/>
  </r>
  <r>
    <x v="1"/>
    <s v="N/A"/>
    <d v="2025-07-02T00:00:00"/>
    <d v="2025-08-01T00:00:00"/>
    <s v="Consultation complete"/>
    <s v="Dapagliflozin for treating chronic kidney disease (TA1075) [ID6411]"/>
    <x v="14"/>
    <s v="Chronic kidney disease"/>
    <x v="7"/>
    <x v="2"/>
    <x v="2"/>
    <n v="30"/>
    <s v="Oral"/>
    <s v="Decrease"/>
    <s v="There may be a capacity benefit due to a reduction in chronic dialysis, acute kidney injury, hospitalisation for heart failure and kidney transplant."/>
    <n v="491000"/>
    <n v="37500"/>
    <s v="Dapagliflozin can be used as an option to treat chronic kidney disease (CKD) in adults, if:_x000a__x000a_• it is an add-on to optimised standard care including the highest tolerated licensed dose of angiotensin-converting enzyme (ACE) inhibitors or angiotensin‑2 receptor antagonists, unless these are contraindicated, and_x000a_• people have an estimated glomerular filtration rate (eGFR) of:_x000a_ - 20 ml/min/1.73 m2 to less than 45 ml/min/1.73 m2 or_x000a_ - 45 ml/min/1.73 m2 to 90 ml/min/1.73 m2, and either:_x000a_• a urine albumin-to-creatinine ratio of 22.6 mg/mmol or more, or _x000a_• type 2 diabetes."/>
    <s v="Cost comparison"/>
    <s v="MW"/>
  </r>
  <r>
    <x v="1"/>
    <s v="N/A"/>
    <d v="2025-07-02T00:00:00"/>
    <s v="n/a - terminated"/>
    <s v="N/A - terminated"/>
    <s v="Adagrasib for previously treated KRAS G12C mutation-positive advanced non-small-cell lung cancer (terminated appraisal) (TA1076) [ID6339]"/>
    <x v="0"/>
    <s v="Lung cancer"/>
    <x v="1"/>
    <x v="1"/>
    <x v="1"/>
    <s v="n/a - terminated"/>
    <s v="n/a - terminated"/>
    <s v="n/a - terminated"/>
    <s v="n/a - terminated"/>
    <s v="n/a - terminated"/>
    <s v="n/a - terminated"/>
    <s v="NICE is unable to make a recommendation on adagrasib (Krazati) for previously treated KRAS G12C mutation-positive advanced non-small-cell lung cancer in adults. This is because Bristol Myers Squibb will consider restarting this evaluation when the final overall survival analysis can be included in the economic model."/>
    <s v="Single Technology Appraisal"/>
    <s v="SP"/>
  </r>
  <r>
    <x v="1"/>
    <s v="N/A"/>
    <d v="2025-07-02T00:00:00"/>
    <d v="2025-09-30T00:00:00"/>
    <s v="Consultation complete"/>
    <s v="Nemolizumab for treating moderate to severe atopic dermatitis in people 12 years and over (TA1077) [ID6221]"/>
    <x v="9"/>
    <s v="Atopic dermatitis"/>
    <x v="0"/>
    <x v="4"/>
    <x v="0"/>
    <n v="90"/>
    <s v="Subcutaneous injection"/>
    <s v="Neutral"/>
    <s v="No change in capacity is expected because all treatment options are delivered via Homecare"/>
    <n v="67500"/>
    <n v="7000"/>
    <s v="Nemolizumab with topical corticosteroids or calcineurin inhibitors, or both, can be used as an option to treat moderate to severe atopic dermatitis. It can be used in people 12 years and over with a body weight of 30 kg or more when systemic treatment is suitable, only if:_x000a_• the atopic dermatitis has not responded to at least 1 systemic immunosuppressant, or these treatments are not suitable, and_x000a_• a biological medicine would otherwise be offered, and_x000a_• the company provides nemolizumab according to the commercial arrangement._x000a__x000a_Stop nemolizumab after 16 weeks if there has not been an adequate response, defined as a reduction from starting treatment of at least:_x000a_• 50% in the Eczema Area and Severity Index score (EASI 50)_x000a_• 4 points in the Dermatology Life Quality Index (DLQI)."/>
    <s v="Single Technology Appraisal"/>
    <s v="PW"/>
  </r>
  <r>
    <x v="1"/>
    <s v="N/A"/>
    <d v="2025-07-10T00:00:00"/>
    <d v="2025-08-09T00:00:00"/>
    <s v="Consultation complete"/>
    <s v="Mirikizumab for previously treated moderately to severely active Crohn's disease TA1080 [ID6244]"/>
    <x v="13"/>
    <s v="Crohn's disease"/>
    <x v="0"/>
    <x v="2"/>
    <x v="0"/>
    <n v="30"/>
    <s v="IV infusion / subcutaneous"/>
    <s v="Decrease"/>
    <s v="There will be a capacity benefit where IV treatments are displaced. Mirikizumab has an induction period administered by IV infusion and is then subcutaneously administered."/>
    <n v="33000"/>
    <s v="TBC"/>
    <s v="Mirikizumab can be used as an option to treat moderately to severely active Crohn's disease in adults, only if:_x000a_• the disease has not responded well enough or stopped responding to a previous biological treatment, or_x000a_• a previous biological treatment was not tolerated, or_x000a_• tumour necrosis factor (TNF)-alpha inhibitors are not suitable._x000a_Mirikizumab can only be used if the company provides it according to the commercial arrangement."/>
    <s v="Cost comparison"/>
    <s v="AS"/>
  </r>
  <r>
    <x v="1"/>
    <s v="N/A"/>
    <d v="2025-07-10T00:00:00"/>
    <d v="2025-08-09T00:00:00"/>
    <s v="Consultation complete"/>
    <s v="Zanubrutinib for treating relapsed or refractory mantle cell lymphoma TA1081 [ID6392]"/>
    <x v="0"/>
    <s v="Lymphoma"/>
    <x v="0"/>
    <x v="0"/>
    <x v="0"/>
    <n v="30"/>
    <s v="Oral"/>
    <s v="Increase"/>
    <s v="There will be a capacity increase due to an increase in oral chemotherapy prescription appointments and oncology follow-up appointments"/>
    <n v="240"/>
    <n v="120"/>
    <s v="Zanubrutinib can be used as an option to treat relapsed or refractory mantle cell lymphoma in adults who have had 1 line of treatment only. Zanubrutinib can only be used if the company provides it according to the commercial arrangement."/>
    <s v="Cost comparison"/>
    <s v="BG"/>
  </r>
  <r>
    <x v="1"/>
    <s v="N/A"/>
    <d v="2025-07-23T00:00:00"/>
    <d v="2025-10-21T00:00:00"/>
    <s v="Consultation complete"/>
    <s v="Fruquintinib for previously treated metastatic colorectal cancer (TA1079) [ID6274]"/>
    <x v="0"/>
    <s v="Colorectal cancer"/>
    <x v="0"/>
    <x v="0"/>
    <x v="0"/>
    <n v="90"/>
    <s v="Oral"/>
    <s v="Increase"/>
    <s v="There may be a capacity increase due to fruquintinib having a slightly longer treatment duration"/>
    <n v="4800"/>
    <n v="1100"/>
    <s v="Fruquintinib can be used as an option at third line or later to treat metastatic colorectal cancer in adults when previous treatment has included:_x000a_• fluoropyrimidine-, oxaliplatin-, and irinotecan-based chemotherapy, with or without anti-vascular endothelial growth factor (VEGF) treatment, and_x000a_• anti-epidermal growth factor receptor (EGFR) treatment if the cancer is RAS wild-type, unless this was not suitable._x000a__x000a_Fruquintinib can only be used if:_x000a_• trifluridine–tipiracil with bevacizumab is not suitable_x000a_• the company provides it according to the commercial arrangement."/>
    <s v="Single Technology Appraisal"/>
    <s v="PW"/>
  </r>
  <r>
    <x v="1"/>
    <s v="N/A"/>
    <d v="2025-07-23T00:00:00"/>
    <s v="n/a - terminated"/>
    <s v="N/A - terminated"/>
    <s v="Letermovir for preventing cytomegalovirus infection after a kidney transplant (terminated appraisal) TA1082 [ID6166]"/>
    <x v="2"/>
    <s v="Virus"/>
    <x v="1"/>
    <x v="1"/>
    <x v="1"/>
    <s v="n/a - terminated"/>
    <s v="n/a - terminated"/>
    <s v="n/a - terminated"/>
    <s v="n/a - terminated"/>
    <s v="n/a - terminated"/>
    <s v="n/a - terminated"/>
    <s v="NICE is unable to make a recommendation on letermovir (Prevymis) for preventing cytomegalovirus infection after a kidney transplant in adults. This is because the company did not provide an evidence submission."/>
    <s v="Single Technology Appraisal"/>
    <s v="N/A"/>
  </r>
  <r>
    <x v="1"/>
    <s v="N/A"/>
    <d v="2025-07-23T00:00:00"/>
    <s v="n/a - terminated"/>
    <s v="N/A - terminated"/>
    <s v="Lisocabtagene maraleucel for treating relapsed or refractory aggressive B-cell non-Hodgkin lymphoma after 1 systemic treatment when a stem cell transplant is unsuitable (terminated appraisal) (TA1083)"/>
    <x v="0"/>
    <s v="Lymphoma"/>
    <x v="1"/>
    <x v="1"/>
    <x v="1"/>
    <s v="n/a - terminated"/>
    <s v="n/a - terminated"/>
    <s v="n/a - terminated"/>
    <s v="n/a - terminated"/>
    <s v="n/a - terminated"/>
    <s v="n/a - terminated"/>
    <s v="NICE is unable to make a recommendation on lisocabtagene maraleucel (Breyanzi) after 1 systemic treatment in adults when a stem cell transplant is unsuitable. This is because the company did not provide an evidence submission."/>
    <s v="Single Technology Appraisal"/>
    <s v="N/A"/>
  </r>
  <r>
    <x v="1"/>
    <s v="N/A"/>
    <d v="2025-07-23T00:00:00"/>
    <s v="n/a - terminated"/>
    <s v="N/A - terminated"/>
    <s v="Idecabtagene vicleucel for treating relapsed or refractory multiple myeloma after 2 to 4 treatments (terminated appraisal) (TA1084)"/>
    <x v="0"/>
    <s v="Multiple myeloma"/>
    <x v="1"/>
    <x v="1"/>
    <x v="1"/>
    <s v="n/a - terminated"/>
    <s v="n/a - terminated"/>
    <s v="n/a - terminated"/>
    <s v="n/a - terminated"/>
    <s v="n/a - terminated"/>
    <s v="n/a - terminated"/>
    <s v="NICE is unable to make a recommendation on idecabtagene vicleucel (Abecma) for treating relapsed or refractory multiple myeloma after 2 to 4 treatments in adults. This is because the company did not provide an evidence submission."/>
    <s v="Single Technology Appraisal"/>
    <s v="N/A"/>
  </r>
  <r>
    <x v="1"/>
    <s v="N/A"/>
    <d v="2025-07-30T00:00:00"/>
    <d v="2025-08-29T00:00:00"/>
    <s v="Consultation complete"/>
    <s v="Vanzacaftor–tezacaftor–deutivacaftor for treating cystic fibrosis with 1 or more F508del mutations in the CFTR gene in people aged 6 years and over (TA1085) [ID6372]"/>
    <x v="10"/>
    <s v="Cystic fibrosis"/>
    <x v="0"/>
    <x v="0"/>
    <x v="0"/>
    <n v="30"/>
    <s v="Oral"/>
    <s v="Neutral"/>
    <s v="No change in capacity is expected because this is a further oral treatment option."/>
    <n v="7500"/>
    <s v="Assess locally"/>
    <s v="Vanzacaftor–tezacaftor–deutivacaftor (Vnz–Tez–Diva) can be used as an option to treat cystic fibrosis in people 6 years and over who have at least 1 F508del mutation in the cystic fibrosis transmembrane conductance regulator gene. Vnz–Tez–Diva can only be used if the company provides it according to the commercial arrangement._x000a__x000a_Use the least expensive option of the suitable treatments (including Vnz–Tez–Diva and ivacaftor–tezacaftor–elexacaftor), having discussed the advantages and disadvantages of the available treatments with the person with the condition. Take account of administration costs, dosages, price per dose and commercial arrangements."/>
    <s v="Cost comparison"/>
    <s v="SP"/>
  </r>
  <r>
    <x v="1"/>
    <s v="N/A"/>
    <d v="2025-08-06T00:00:00"/>
    <d v="2025-11-04T00:00:00"/>
    <s v="Consultation complete"/>
    <s v="RiboCIClib with an aromatase inhibitor for adjuvant treatment of hormone receptor-positive HER2-negative early breast cancer at high risk of recurrence [ID6153] (TA1086)"/>
    <x v="0"/>
    <s v="Breast cancer"/>
    <x v="0"/>
    <x v="0"/>
    <x v="0"/>
    <n v="90"/>
    <s v="Oral"/>
    <s v="Increase"/>
    <s v="There will be a capacity impact due to an increase in testing and ECGs"/>
    <n v="8200"/>
    <n v="4400"/>
    <s v="RiboCIClib with an aromatase inhibitor can be used, within its marketing authorisation, as an option for the adjuvant treatment of hormone receptor-positive, HER2-negative, early breast cancer at high risk of recurrence in adults. Combine the aromatase inhibitor with a luteinising hormone-releasing hormone agonist, unless after menopause."/>
    <s v="Single Technology Appraisal"/>
    <s v="AS"/>
  </r>
  <r>
    <x v="1"/>
    <s v="N/A"/>
    <d v="2025-08-06T00:00:00"/>
    <d v="2025-11-04T00:00:00"/>
    <s v="Consultation complete"/>
    <s v="Betula verrucosa for treating moderate to severe allergic rhinitis or conjunctivitis caused by tree pollen (TA1087) [ID6462]"/>
    <x v="20"/>
    <s v="Allergic rhinitis/conjunctivitis"/>
    <x v="3"/>
    <x v="2"/>
    <x v="2"/>
    <n v="90"/>
    <s v="Oral"/>
    <s v="Increase &amp; decrease"/>
    <s v="There will be an increase in the number of administrations and diagnostic tests required. There may be a decrease in GP appointments and follow up attendances"/>
    <n v="24300"/>
    <n v="7600"/>
    <s v="Betula verrucosa can be used as an option to treat moderate to severe allergic rhinitis or conjunctivitis caused by pollen from the birch homologous group of trees in adults with:_x000a_• symptoms despite using symptom-relieving medicines_x000a_• a positive sensitisation test (skin prick test or specific immunoglobulin E) to a member of the birch homologous group._x000a_"/>
    <s v="Single Technology Appraisal"/>
    <s v="PW"/>
  </r>
  <r>
    <x v="1"/>
    <s v="N/A"/>
    <d v="2025-08-13T00:00:00"/>
    <s v="Not recommended"/>
    <s v="Consultation complete"/>
    <s v="Ruxolitinib cream for treating non-segmental vitiligo in people 12 years and over (TA1088) [ID3998]"/>
    <x v="21"/>
    <s v="Vitiligo"/>
    <x v="5"/>
    <x v="1"/>
    <x v="1"/>
    <s v="Not recommended  "/>
    <s v="Topical"/>
    <s v="Not recommended"/>
    <s v="N/A not recommended"/>
    <s v="Not recommended"/>
    <s v="Not recommended"/>
    <s v="Ruxolitinib cream is not recommended, within its marketing authorisation, for treating non-segmental vitiligo with facial involvement in people 12 years and over."/>
    <s v="Single Technology Appraisal"/>
    <s v="SP"/>
  </r>
  <r>
    <x v="1"/>
    <s v="N/A"/>
    <d v="2025-08-13T00:00:00"/>
    <s v="n/a - terminated"/>
    <s v="N/A - terminated"/>
    <s v="Sacituzumab govitecan for treating hormone receptor-positive HER2-negative metastatic breast cancer after 2 or more treatments (terminated appraisal) (TA1089)"/>
    <x v="0"/>
    <s v="Breast cancer"/>
    <x v="1"/>
    <x v="1"/>
    <x v="1"/>
    <s v="n/a - terminated"/>
    <s v="n/a - terminated"/>
    <s v="n/a - terminated"/>
    <s v="n/a - terminated"/>
    <s v="n/a - terminated"/>
    <s v="n/a - terminated"/>
    <s v="NICE is unable to make a recommendation on sacituzumab govitecan (Trodelvy) for treating hormone receptor-positive HER2-negative metastatic breast cancer after 2 or more treatments in adults. This is because the company did not provide an evidence submission."/>
    <s v="Single Technology Appraisal"/>
    <s v="N/A"/>
  </r>
  <r>
    <x v="1"/>
    <s v="N/A"/>
    <d v="2025-08-19T00:00:00"/>
    <d v="2025-11-17T00:00:00"/>
    <s v="Consultation complete"/>
    <s v="Durvalumab with tremelimumab for untreated advanced or unresectable hepatocellular carcinoma (TA1090) [ID2725]"/>
    <x v="0"/>
    <s v="Hepatocellular carcinoma"/>
    <x v="0"/>
    <x v="0"/>
    <x v="0"/>
    <n v="90"/>
    <s v="IV Infusion"/>
    <s v="Increase"/>
    <s v="A capacity increase is expected if people move from an orally administered comparator treatment."/>
    <n v="1200"/>
    <n v="200"/>
    <s v="Durvalumab with tremelimumab can be used, within its marketing authorisation, as an option for untreated advanced or unresectable hepatocellular carcinoma in adults. Durvalumab with tremelimumab can only be used if the company provides it according to the commercial arrangement."/>
    <s v="Single Technology Appraisal"/>
    <s v="BG"/>
  </r>
  <r>
    <x v="1"/>
    <s v="N/A"/>
    <d v="2025-08-20T00:00:00"/>
    <s v="Not recommended"/>
    <s v="Consultation complete"/>
    <s v="Tarlatamab for extensive-stage small-cell lung cancer after 2 or more treatments (TA1091) [ID6364]"/>
    <x v="0"/>
    <s v="Lung cancer"/>
    <x v="5"/>
    <x v="1"/>
    <x v="1"/>
    <s v="Not recommended  "/>
    <s v="IV Infusion"/>
    <s v="Not recommended  "/>
    <s v="Not recommended  "/>
    <s v="Not recommended  "/>
    <s v="Not recommended  "/>
    <s v="Tarlatamab should not be used to treat extensive-stage small-cell lung cancer in adults whose cancer has progressed after 2 or more lines of treatment, including platinum-based chemotherapy. _x000a__x000a_"/>
    <s v="Single Technology Appraisal"/>
    <s v="SP"/>
  </r>
  <r>
    <x v="1"/>
    <s v="N/A"/>
    <d v="2025-08-27T00:00:00"/>
    <d v="2025-11-25T00:00:00"/>
    <s v="Consultation complete"/>
    <s v="Pembrolizumab with carboplatin and paclitaxel for untreated primary advanced or recurrent endometrial cancer (TA1092) [ID6381]"/>
    <x v="0"/>
    <s v="Endometrial cancer"/>
    <x v="0"/>
    <x v="0"/>
    <x v="0"/>
    <n v="90"/>
    <s v="IV Infusion"/>
    <s v="Increase"/>
    <s v="There will be an increase in the number of administrations. "/>
    <n v="2000"/>
    <n v="1300"/>
    <s v="Pembrolizumab with carboplatin and paclitaxel can be used, within its marketing authorisation, as an option for untreated primary advanced or recurrent endometrial cancer in adults. It can only be used if the company provides it according to the commercial arrangement."/>
    <s v="Single Technology Appraisal"/>
    <s v="AS"/>
  </r>
  <r>
    <x v="1"/>
    <s v="N/A"/>
    <d v="2025-08-28T00:00:00"/>
    <d v="2025-11-26T00:00:00"/>
    <s v="Consultation complete"/>
    <s v="Idebenone for treating visual impairment in Leber’s hereditary optic neuropathy in people 12 years and over [ID547] (TA1093)"/>
    <x v="15"/>
    <s v="Optic neuropathy"/>
    <x v="0"/>
    <x v="0"/>
    <x v="0"/>
    <n v="90"/>
    <s v="Oral"/>
    <s v="Increase"/>
    <s v="If recommended there will be a capacity increase due to an increase in outpatient appointments "/>
    <n v="250"/>
    <n v="150"/>
    <s v="_x000a_Idebenone is recommended, within its marketing authorisation, as an option for treating visual impairment in Leber's hereditary optic neuropathy (LHON) in people 12 years and over._x000a__x000a_Idebenone is recommended only if the company provides it according to the commercial arrangement."/>
    <s v="Single Technology Appraisal"/>
    <s v="BG"/>
  </r>
  <r>
    <x v="1"/>
    <s v="N/A"/>
    <d v="2025-08-28T00:00:00"/>
    <d v="2025-09-27T00:00:00"/>
    <s v="Consultation complete"/>
    <s v="Guselkumab for treating moderately to severely active ulcerative colitis (TA1094) [ID6237]"/>
    <x v="13"/>
    <s v="Ulcerative colitis"/>
    <x v="0"/>
    <x v="2"/>
    <x v="0"/>
    <n v="30"/>
    <s v="IV infusion / subcutaneous"/>
    <s v="Neutral"/>
    <s v="Another treatment option"/>
    <n v="10800"/>
    <s v="Assess locally"/>
    <s v="Guselkumab can be used as an option for treating moderately to severely active ulcerative colitis in adults when:_x000a__x000a_• a conventional treatment, biological treatment or Janus kinase (JAK) inhibitor: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
    <s v="Cost comparison"/>
    <s v="PW"/>
  </r>
  <r>
    <x v="1"/>
    <s v="N/A"/>
    <d v="2025-08-28T00:00:00"/>
    <d v="2025-09-27T00:00:00"/>
    <s v="Consultation complete"/>
    <s v="Guselkumab for previously treated moderately to severely active Crohn's disease [ID6238] (TA1095)"/>
    <x v="13"/>
    <s v="Crohn's disease"/>
    <x v="0"/>
    <x v="2"/>
    <x v="0"/>
    <n v="30"/>
    <s v="IV infusion / subcutaneous"/>
    <s v="Assess locally"/>
    <s v="Assess locally"/>
    <n v="31100"/>
    <s v="Assess locally"/>
    <s v="Guselkumab can be used as an option for previously treated moderately to severely active Crohn's disease in adults, when:_x000a_• conventional or biological treatment: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_x000a__x000a_Use the least expensive option of the suitable treatments (including guselkumab, risankizumab and vedolizumab), having discussed the advantages and disadvantages of the available treatments with the person with the condition. Take account of administration costs, dosages, price per dose and commercial arrangements."/>
    <s v="Cost comparison"/>
    <s v="AS"/>
  </r>
  <r>
    <x v="1"/>
    <s v="N/A"/>
    <d v="2025-09-03T00:00:00"/>
    <d v="2025-12-02T00:00:00"/>
    <s v="Consultation complete"/>
    <s v="Benralizumab for treating relapsing or refractory eosinophilic granulomatosis with polyangiitis (TA1096) [ID6266]"/>
    <x v="7"/>
    <s v="Eosinophilic granulomatosis"/>
    <x v="0"/>
    <x v="0"/>
    <x v="0"/>
    <n v="90"/>
    <s v="Subcutaneous injection"/>
    <s v="Increase &amp; decrease"/>
    <s v="There will be an increase in the number of administrations required. There may be a decrease in GP appointments and follow up attendances"/>
    <n v="1300"/>
    <n v="1100"/>
    <s v="Benralizumab as an add-on to standard care can be used, within its marketing authorisation, as an option to treat relapsing or refractory eosinophilic granulomatosis with polyangiitis (EGPA) in adults. It can only be used if the company provides it according to the commercial arrangement._x000a__x000a_Stop benralizumab after 52 weeks if the EGPA has not responded. Response is:_x000a_• _x0009_a Birmingham Vasculitis Activity Score (BVAS) score of 0, and_x000a_• _x0009_a reduction in oral corticosteroid use, either:_x000a_            - by 50% or more since starting benralizumab, or_x000a_            - to 7.5 mg or less per day."/>
    <s v="Single Technology Appraisal"/>
    <s v="PW"/>
  </r>
  <r>
    <x v="1"/>
    <s v="N/A"/>
    <d v="2025-09-11T00:00:00"/>
    <d v="2025-12-10T00:00:00"/>
    <s v="Consultation complete"/>
    <s v="Enfortumab vedotin with pembrolizumab for untreated unresectable or metastatic urothelial cancer when platinum-based chemotherapy is suitable (TA1097) [ID6332]"/>
    <x v="0"/>
    <s v="Urothelial cancer"/>
    <x v="0"/>
    <x v="0"/>
    <x v="0"/>
    <n v="90"/>
    <s v="IV Infusion"/>
    <s v="Assess locally"/>
    <s v="Assess locally"/>
    <n v="1300"/>
    <n v="1100"/>
    <s v="Guidance states that enfortumab vedotin with pembrolizumab can be used, within its marketing authorisation, as an option for untreated unresectable or metastatic urothelial cancer in adults when platinum-based chemotherapy is suitable."/>
    <s v="Single Technology Appraisal"/>
    <s v="BG"/>
  </r>
  <r>
    <x v="1"/>
    <s v="N/A"/>
    <d v="2025-09-24T00:00:00"/>
    <d v="2025-12-23T00:00:00"/>
    <s v="Consultation complete"/>
    <s v="Isatuximab in combination for untreated multiple myeloma when a stem cell transplant is unsuitable (TA1098) [ID3981]"/>
    <x v="0"/>
    <s v="Multiple myeloma"/>
    <x v="0"/>
    <x v="0"/>
    <x v="0"/>
    <n v="90"/>
    <s v="IV infusion / subcutaneous / oral"/>
    <s v="Increase"/>
    <s v="There will be a capacity impact because the number of administration appointments is higher than the comparator treatment."/>
    <n v="3100"/>
    <n v="970"/>
    <s v="Isatuximab plus bortezomib, lenalidomide and dexamethasone can be used, within its marketing authorisation, as an option for untreated multiple myeloma in adults when an autologous stem cell transplant is unsuitable. It can only be used if the company provides it according to the commercial arrangement._x000a_"/>
    <s v="Single Technology Appraisal"/>
    <s v="PW"/>
  </r>
  <r>
    <x v="1"/>
    <s v="N/A"/>
    <d v="2025-10-01T00:00:00"/>
    <s v="TBC"/>
    <d v="2025-09-16T00:00:00"/>
    <s v="Durvalumab for treating limited-stage small-cell lung cancer after chemoradiation TA1099 [ID5073]"/>
    <x v="0"/>
    <s v="Lung cancer"/>
    <x v="0"/>
    <x v="0"/>
    <x v="0"/>
    <n v="90"/>
    <s v="IV Infusion"/>
    <s v="Increase"/>
    <s v="There will be an increase in capacity where treatment displaces active monitoring. Capacity impacts are:_x000a_-administration of durvalumab_x000a_-administration of subsequent treatments_x000a_"/>
    <n v="520"/>
    <n v="489"/>
    <s v="Durvalumab can be used, within its marketing authorisation, as an option to treat limited-stage small-cell lung cancer that has not progressed after platinum-based chemoradiotherapy in adults. Durvalumab can only be used if the company provides it according to the commercial arrangement."/>
    <s v="Single Technology Appraisal"/>
    <s v="SP"/>
  </r>
  <r>
    <x v="1"/>
    <m/>
    <d v="2025-10-15T00:00:00"/>
    <s v="Should not be used in draft guidance"/>
    <s v="Consultation complete"/>
    <s v="Obecabtagene autoleucel for treating relapsed or refractory B-cell acute lymphoblastic leukaemia [ID6347]"/>
    <x v="0"/>
    <s v="Leukaemia"/>
    <x v="8"/>
    <x v="0"/>
    <x v="0"/>
    <s v="Should not be used in draft guidance"/>
    <s v="IV Infusion"/>
    <s v="Neutral"/>
    <s v="No change to capacity is expected"/>
    <s v="CIC"/>
    <s v="Should not be used in draft guidance"/>
    <s v="DG published. Draft guidance states that obecabtagene autoleucel (obe-cel) should not be used to treat relapsed or refractory B-cell precursor acute lymphoblastic leukaemia in adults._x000a__x000a_The estimated capacity impact is based on the budget impact test undertaken. This may change as the technology appraisal is developed."/>
    <s v="Single Technology Appraisal"/>
    <s v="BG"/>
  </r>
  <r>
    <x v="1"/>
    <m/>
    <d v="2025-12-03T00:00:00"/>
    <s v="Should not be used in draft guidance"/>
    <s v="TBC"/>
    <s v="Talquetamab for treating relapsed or refractory multiple myeloma after 3 treatments [ID5082]"/>
    <x v="0"/>
    <s v="Multiple myeloma"/>
    <x v="8"/>
    <x v="0"/>
    <x v="0"/>
    <s v="Should not be used in draft guidance"/>
    <s v="Subcutaneous injection"/>
    <s v="Increase"/>
    <s v="If recommended, there may be a capacity increase because this treatment is delivered subcutaneously and some comparator treatments are oral."/>
    <n v="890"/>
    <s v="Should not be used in draft guidance"/>
    <s v="DG Published. Draft guidance states that talquetamab should not be used to treat relapsed and refractory multiple myeloma in adults when:_x000a_• they have had 3 or more treatments including:_x000a_− an immunomodulatory agent_x000a_− a proteasome inhibitor, and_x000a_− an anti-CD38 antibody, and_x000a_• the multiple myeloma has progressed on the last treatment._x000a__x000a_Committee meeting 2 is scheduled to take place on 14/10/25._x000a__x000a_The estimated population and capacity impact is based on the budget impact test undertaken. This may change as the technology appraisal is developed."/>
    <s v="Single Technology Appraisal"/>
    <s v="BG"/>
  </r>
  <r>
    <x v="1"/>
    <m/>
    <d v="2025-10-08T00:00:00"/>
    <s v="Should not be used in draft guidance"/>
    <s v="Consultation complete"/>
    <s v="Garadacimab for preventing recurrent attacks of hereditary angioedema in people 12 years and over [ID6394]"/>
    <x v="6"/>
    <s v="Angioedema"/>
    <x v="8"/>
    <x v="0"/>
    <x v="0"/>
    <s v="Should not be used in draft guidance"/>
    <s v="Subcutaneous injection"/>
    <s v="Neutral"/>
    <s v="If recommended there will be no change to capacity expected"/>
    <n v="400"/>
    <s v="Should not be used in draft guidance"/>
    <s v="FDG published. Final draft guidance states that garadacimab should not be used to prevent recurrent attacks of hereditary angioedema in people 12 years and over._x000a__x000a_The estimated population and capacity impact is based on the budget impact test undertaken. This may change as the technology appraisal is developed."/>
    <s v="Single Technology Appraisal"/>
    <s v="BG"/>
  </r>
  <r>
    <x v="1"/>
    <m/>
    <d v="2025-10-29T00:00:00"/>
    <d v="2026-01-27T00:00:00"/>
    <s v="TBC"/>
    <s v="Belantamab mafodotin with bortezomib and dexamethasone for treating relapsed or refractory multiple myeloma after 1 or more treatments [ID6212]"/>
    <x v="0"/>
    <s v="Multiple myeloma"/>
    <x v="0"/>
    <x v="0"/>
    <x v="0"/>
    <n v="90"/>
    <s v="IV infusion / subcutaneous / oral"/>
    <s v="TBC"/>
    <s v="TBC"/>
    <n v="2200"/>
    <s v="TBC"/>
    <s v="DG published. Draft guidance states that belantamab mafodotin plus bortezomib and dexamethasone can be used as an option to treat multiple myeloma in adults if they have had 1 previous line of treatment only, which contained lenalidomide, and:_x000a_• their condition is refractory to lenalidomide, or_x000a_• they cannot tolerate lenalidomide._x000a__x000a_The next committee meeting was scheduled for 03 September 2025._x000a__x000a_The estimated population is based on the budget impact test undertaken. This may change as the technology appraisal is developed."/>
    <s v="Single Technology Appraisal"/>
    <s v="PW"/>
  </r>
  <r>
    <x v="1"/>
    <m/>
    <d v="2025-10-29T00:00:00"/>
    <s v="Should not be used in draft guidance"/>
    <s v="TBC"/>
    <s v="Dupilumab for treating severe chronic rhinosinusitis with nasal polyposis (Review of TA648) [ID6480]"/>
    <x v="20"/>
    <s v="Rhinosinusitis"/>
    <x v="8"/>
    <x v="0"/>
    <x v="0"/>
    <s v="Should not be used in draft guidance"/>
    <s v="Subcutaneous injection"/>
    <s v="Increase"/>
    <s v="If recommended there will be a capacity impact due to an increase in outpatient follow up appointments."/>
    <n v="29000"/>
    <s v="Should not be used in draft guidance"/>
    <s v="DG published. Draft guidance states dupilumab should not be used as an add-on to intranasal corticosteroids to treat severe chronic rhinosinusitis with nasal polyps that is not controlled well enough by systemic corticosteroids or surgery in adults._x000a__x000a_The estimated population and capacity impact is based on the budget impact test undertaken. This may change as the technology appraisal is developed."/>
    <s v="Single Technology Appraisal"/>
    <s v="PW"/>
  </r>
  <r>
    <x v="1"/>
    <m/>
    <d v="2025-11-05T00:00:00"/>
    <d v="2025-12-05T00:00:00"/>
    <d v="2025-10-16T00:00:00"/>
    <s v="Darolutamide with androgen deprivation therapy for treating hormone-sensitive metastatic prostate cancer [ID6452]"/>
    <x v="0"/>
    <s v="Prostate cancer"/>
    <x v="7"/>
    <x v="0"/>
    <x v="0"/>
    <n v="30"/>
    <s v="Oral"/>
    <s v="TBC"/>
    <s v="TBC"/>
    <s v="TBC"/>
    <s v="TBC"/>
    <s v="Guidance is still in early development stage. More information will be provided as the development of the guidance progresses."/>
    <s v="Cost comparison"/>
    <s v="PW"/>
  </r>
  <r>
    <x v="1"/>
    <m/>
    <d v="2025-11-05T00:00:00"/>
    <s v="Should not be used in draft guidance"/>
    <d v="2025-10-02T00:00:00"/>
    <s v="Brexucabtagene autoleucel for treating relapsed or refractory mantle cell lymphoma after 2 or more systemic treatments (review of TA677) [ID6325]"/>
    <x v="0"/>
    <s v="Lymphoma"/>
    <x v="8"/>
    <x v="0"/>
    <x v="0"/>
    <s v="Should not be used in draft guidance"/>
    <s v="IV Infusion"/>
    <s v="Neutral"/>
    <s v="Brexucabtagene autoleucel is already available in the CDF, therefore there will be no impact on capacity if the activity moves into routine commissioning."/>
    <n v="110"/>
    <s v="Should not be used in draft guidance"/>
    <s v="DG published. Draft guidance states brexucabtagene autoleucel should not be used to treat relapsed or refractory mantle cell lymphoma in adults who have had 2 or more lines of systemic treatment that included a Bruton's tyrosine kinase inhibitor._x000a__x000a_The estimated eligible population and capacity impact is based on the budget impact test undertaken. This may change as the technology appraisal is developed."/>
    <s v="Single Technology Appraisal"/>
    <s v="AS"/>
  </r>
  <r>
    <x v="1"/>
    <m/>
    <d v="2025-11-05T00:00:00"/>
    <s v="Should not be used in draft guidance"/>
    <d v="2025-10-16T00:00:00"/>
    <s v="Seladelpar for previously treated primary biliary cholangitis [ID6429]"/>
    <x v="17"/>
    <s v="Liver disease"/>
    <x v="8"/>
    <x v="0"/>
    <x v="0"/>
    <s v="Should not be used in draft guidance"/>
    <s v="Oral"/>
    <s v="Neutral"/>
    <s v="If recommended no change in capacity will be expected"/>
    <n v="3700"/>
    <s v="Should not be used in draft guidance"/>
    <s v="DG published. Draft guidance states seladelpar should not be used to treat primary biliary cholangitis, including pruritus, in adults:_x000a_• _x0009_with ursodeoxycholic acid (UDCA), if the primary biliary cholangitis has not responded well enough to UDCA, or_x000a_• _x0009_alone, if UDCA cannot be tolerated._x000a__x000a_The estimated population and capacity impact is based on the budget impact test undertaken. This may change as the technology appraisal is developed."/>
    <s v="Single Technology Appraisal"/>
    <s v="SP"/>
  </r>
  <r>
    <x v="1"/>
    <m/>
    <d v="2025-11-12T00:00:00"/>
    <d v="2025-12-12T00:00:00"/>
    <d v="2025-10-24T00:00:00"/>
    <s v="Abiraterone (originator and generics) for treating newly diagnosed high-risk hormone-sensitive metastatic prostate cancer (review of TA721) [ID6378]"/>
    <x v="0"/>
    <s v="Prostate cancer"/>
    <x v="7"/>
    <x v="0"/>
    <x v="0"/>
    <n v="30"/>
    <s v="Oral"/>
    <s v="TBC"/>
    <s v="TBC"/>
    <s v="TBC"/>
    <s v="TBC"/>
    <s v="Guidance is still in early development stage. More information will be provided as the development of the guidance progresses. "/>
    <s v="Cost comparison"/>
    <s v="PW"/>
  </r>
  <r>
    <x v="1"/>
    <m/>
    <d v="2025-11-12T00:00:00"/>
    <s v="Not recommended in draft guidance"/>
    <s v="Consultation complete"/>
    <s v="Pegzilarginase as an add-on treatment for arginase-1 deficiency [ID4029]"/>
    <x v="5"/>
    <s v="Arginase-1 deficiency"/>
    <x v="9"/>
    <x v="0"/>
    <x v="0"/>
    <s v="Not recommended in draft guidance"/>
    <s v="IV or subcutaneously"/>
    <s v="Increase"/>
    <s v="If recommended there will be a small capacity increase due to IV infusions given in the initial 8 weeks of treatment and for those people requiring IV infusions for the full year."/>
    <s v="CIC"/>
    <s v="Should not be used in draft guidance"/>
    <s v="DG published. Draft guidance states that pegzilarginase is not recommended, within its marketing authorisation, for _x000a_treating arginase-1 deficiency (also called hyperarginaemia) in people 2 years and over._x000a__x000a_The third evaluation committee meeting was scheduled 18 September 2025._x000a__x000a_The estimated capacity impact is based on the budget impact test undertaken. This may change as the appraisal is developed."/>
    <s v="Highly Specialised Technology Evaluation"/>
    <s v="GS"/>
  </r>
  <r>
    <x v="1"/>
    <m/>
    <d v="2025-11-13T00:00:00"/>
    <s v="TBC"/>
    <d v="2025-10-09T00:00:00"/>
    <s v="Vorasidenib for treating astrocytoma or oligodendroglioma with IDH1 or IDH2 mutations after surgery in people 12 years and over [ID6407]"/>
    <x v="0"/>
    <s v="Brain cancer"/>
    <x v="7"/>
    <x v="0"/>
    <x v="0"/>
    <s v="TBC"/>
    <s v="Oral"/>
    <s v="Increase"/>
    <s v="If recommended there will be a capacity increase due to an increase in chemotherapy administrations"/>
    <n v="300"/>
    <s v="TBC"/>
    <s v="Guidance is still in early development stage. More information will be provided as the development of the guidance progresses. _x000a__x000a_The committee meeting is scheduled for 18 September 2025._x000a__x000a_The estimated population and capacity impact is based on the budget impact test undertaken. This may change as the technology appraisal is developed."/>
    <s v="Single Technology Appraisal"/>
    <s v="PW"/>
  </r>
  <r>
    <x v="1"/>
    <m/>
    <d v="2025-11-26T00:00:00"/>
    <s v="Should not be used in draft guidance"/>
    <d v="2025-08-08T00:00:00"/>
    <s v="Teplizumab for delaying the onset of stage 3 type 1 diabetes in people 8 years and over with stage 2 type 1 diabetes [ID6259]"/>
    <x v="16"/>
    <s v="Diabetes"/>
    <x v="8"/>
    <x v="2"/>
    <x v="0"/>
    <s v="Should not be used in draft guidance"/>
    <s v="Intravenous"/>
    <s v="Increase"/>
    <s v="There will be an increase to capacity due to an increase in administrations and testing"/>
    <n v="500"/>
    <s v="Should not be used in draft guidance"/>
    <s v="DG published. Draft guidance states that teplizumab should not be used for delaying the onset of stage 3 type 1 diabetes in people 8 years and over with stage 2 type 1 diabetes.  _x000a__x000a_The eligible population and the capacity impact are based on the budget impact test undertaken. These may change as the technology appraisal is developed."/>
    <s v="Single Technology Appraisal"/>
    <s v="AS"/>
  </r>
  <r>
    <x v="1"/>
    <m/>
    <d v="2025-12-03T00:00:00"/>
    <s v="Should not be used in draft guidance"/>
    <d v="2025-11-13T00:00:00"/>
    <s v="Talazoparib with enzalutamide for untreated hormone-relapsed metastatic prostate cancer [ID4004]"/>
    <x v="0"/>
    <s v="Prostate cancer"/>
    <x v="8"/>
    <x v="0"/>
    <x v="0"/>
    <s v="Should not be used in draft guidance"/>
    <s v="Oral"/>
    <s v="Neutral"/>
    <s v="No change in capacity is expected because all treatment options are delivered orally."/>
    <n v="3000"/>
    <s v="Should not be used in draft guidance"/>
    <s v="DG published. Draft guidance states that talazoparib with enzalutamide should not be used for untreated hormone relapsed metastatic prostate cancer in adults when chemotherapy is not clinically indicated._x000a__x000a_The estimated population and capacity impact is based on the budget impact test undertaken. This may change as the technology appraisal is developed."/>
    <s v="Single Technology Appraisal"/>
    <s v="PW"/>
  </r>
  <r>
    <x v="1"/>
    <m/>
    <d v="2025-12-03T00:00:00"/>
    <s v="Should not be used in draft guidance"/>
    <d v="2025-11-13T00:00:00"/>
    <s v="Glofitamab with gemcitabine and oxaliplatin for treating relapsed or refractory diffuse B-cell lymphoma  [ID6202]"/>
    <x v="0"/>
    <s v="Lymphoma"/>
    <x v="8"/>
    <x v="0"/>
    <x v="0"/>
    <s v="Should not be used in draft guidance"/>
    <s v="Intravenous"/>
    <s v="Increase"/>
    <s v="If recommended there will be a capacity increase due to an increase in intravenous chemotherapy administrations and a requirement for monitoring following the first administration"/>
    <n v="520"/>
    <s v="TBC"/>
    <s v="DG published. Draft guidance states that glofitamab plus gemcitabine and oxaliplatin should not be used to treat relapsed or refractory diffuse large B-cell lymphoma not otherwise specified in adults who are not eligible for autologous stem cell transplant._x000a__x000a_The committee meeting is scheduled for 14 October 2025._x000a__x000a_The estimated population and capacity impact is based on the budget impact test undertaken. This may change as the technology appraisal is developed."/>
    <s v="Single Technology Appraisal"/>
    <s v="BG"/>
  </r>
  <r>
    <x v="1"/>
    <m/>
    <d v="2025-12-11T00:00:00"/>
    <d v="2026-01-10T00:00:00"/>
    <d v="2025-11-21T00:00:00"/>
    <s v="Acoramidis for treating transthyretin-related amyloidosis cardiomyopathy [ID6354]"/>
    <x v="8"/>
    <s v="Cardiomyopathy"/>
    <x v="7"/>
    <x v="0"/>
    <x v="0"/>
    <n v="30"/>
    <s v="Oral"/>
    <s v="TBC"/>
    <s v="TBC"/>
    <s v="TBC"/>
    <s v="TBC"/>
    <s v="Guidance is still in early development stage. More information will be provided as the development of the guidance progresses."/>
    <s v="Cost comparison"/>
    <s v="BG"/>
  </r>
  <r>
    <x v="1"/>
    <m/>
    <d v="2025-12-17T00:00:00"/>
    <d v="2026-01-16T00:00:00"/>
    <d v="2025-11-27T00:00:00"/>
    <s v="Nivolumab as neoadjuvant (with chemotherapy) and adjuvant (as monotherapy) treatment for resectable non-small-cell lung cancer ID6310"/>
    <x v="0"/>
    <s v="Lung cancer"/>
    <x v="7"/>
    <x v="0"/>
    <x v="0"/>
    <n v="30"/>
    <s v="IV Infusion"/>
    <s v="TBC"/>
    <s v="TBC"/>
    <s v="TBC"/>
    <s v="TBC"/>
    <s v="Guidance is still in early development stage. More information will be provided as the development of the guidance progresses."/>
    <s v="Cost comparison"/>
    <s v="SP"/>
  </r>
  <r>
    <x v="1"/>
    <m/>
    <d v="2025-12-17T00:00:00"/>
    <s v="TBC"/>
    <d v="2025-10-28T00:00:00"/>
    <s v="Palopegteriparatide for treating chronic hypoparathyroidism [ID6380]"/>
    <x v="5"/>
    <s v="Hypoparathyroidism"/>
    <x v="7"/>
    <x v="0"/>
    <x v="0"/>
    <s v="TBC"/>
    <s v="Subcutaneous injection"/>
    <s v="Increase"/>
    <s v="A capacity impact is expected because the 4-week titration phase for palopegteriparatide will incur a consultant-led outpatient appointment.  "/>
    <s v="CIC"/>
    <s v="TBC"/>
    <s v="Guidance is still in early development stage. More information will be provided as the development of the guidance progresses. The committee meeting is scheduled for 07 October 2025._x000a__x000a_The capacity impact is based on the budget impact test undertaken. This may change as the technology appraisal is developed."/>
    <s v="Single Technology Appraisal"/>
    <s v="AS"/>
  </r>
  <r>
    <x v="1"/>
    <m/>
    <d v="2025-12-17T00:00:00"/>
    <s v="TBC"/>
    <d v="2025-10-29T00:00:00"/>
    <s v="Glycopyrronium bromide cream for treating severe primary axillary hyperhidrosis [ID6487]"/>
    <x v="9"/>
    <s v="Axillary hyperhidrosis"/>
    <x v="7"/>
    <x v="2"/>
    <x v="2"/>
    <s v="TBC"/>
    <s v="Topical"/>
    <s v="Increase"/>
    <s v="Increase in GP appointments to prescribe and monitor. Decrease in outpatient attendances."/>
    <n v="122000"/>
    <s v="TBC"/>
    <s v="Guidance is still in early development stage. More information will be provided as the development of the guidance progresses. The committee meeting is scheduled for 08 October 2025._x000a__x000a_The estimated population and capacity impact is based on the budget impact test undertaken. This may change as the technology appraisal is developed."/>
    <s v="Single Technology Appraisal"/>
    <s v="PW"/>
  </r>
  <r>
    <x v="1"/>
    <m/>
    <d v="2025-12-17T00:00:00"/>
    <s v="TBC"/>
    <d v="2025-11-04T00:00:00"/>
    <s v="Sebetralstat for treating acute attacks of hereditary angioedema in people aged 12 and over [ID6284]"/>
    <x v="6"/>
    <s v="Angioedema"/>
    <x v="7"/>
    <x v="2"/>
    <x v="0"/>
    <s v="TBC"/>
    <s v="Oral"/>
    <s v="Decrease"/>
    <s v="Sebetralstat is an oral treatment and may displace the use of an IV treatment which patients may choose to have administered in hospital"/>
    <n v="1100"/>
    <s v="TBC"/>
    <s v="Guidance is still in early development stage. More information will be provided as the development of the guidance progresses. The committee meeting is scheduled for 14 October 2025._x000a__x000a_The estimated population and capacity impact is based on the budget impact test undertaken. This may change as the technology appraisal is developed."/>
    <s v="Single Technology Appraisal"/>
    <s v="BG"/>
  </r>
  <r>
    <x v="1"/>
    <m/>
    <d v="2025-12-17T00:00:00"/>
    <s v="TBC"/>
    <d v="2025-10-29T00:00:00"/>
    <s v="Sodium zirconium cyclosilicate for treating hyperkalaemia (partial review of TA599) [ID6439]"/>
    <x v="14"/>
    <s v="Hyperkalaemia"/>
    <x v="7"/>
    <x v="2"/>
    <x v="2"/>
    <s v="TBC"/>
    <s v="Oral"/>
    <s v="Neutral"/>
    <s v="No change to capacity is expected"/>
    <s v="CIC"/>
    <s v="TBC"/>
    <s v="_x0009_Due to an unforeseen change in External Assessment Group (EAG) availability, the timelines for this appraisal have been revised. The first committee meeting will now be held on 8 October 2025._x000a__x000a_The estimated capacity impact is based on the budget impact test undertaken. This may change as the technology appraisal is developed."/>
    <s v="Single Technology Appraisal"/>
    <s v="PW"/>
  </r>
  <r>
    <x v="1"/>
    <m/>
    <d v="2026-01-28T00:00:00"/>
    <s v="Should not be used in draft guidance"/>
    <d v="2025-09-04T00:00:00"/>
    <s v="Iptacopan for treating complement 3 glomerulopathy [ID6283]"/>
    <x v="14"/>
    <s v="Kidney disease"/>
    <x v="8"/>
    <x v="0"/>
    <x v="0"/>
    <s v="Should not be used in draft guidance"/>
    <s v="Oral"/>
    <s v="Neutral"/>
    <s v="No capacity impact is expected"/>
    <n v="240"/>
    <s v="Should not be used in draft guidance"/>
    <s v="DG published. Draft guidance states iptacopan should not be used to treat complement 3 glomerulopathy in adults, either: _x000a__x000a_• with a renin-angiotensin system (RAS) inhibitor, or _x000a_• alone if a RAS inhibitor is not tolerated or contraindicated.  _x000a__x000a_The estimated population and capacity impact is based on the budget impact test undertaken. This may change as the technology appraisal is developed. The next committee meeting is scheduled for 12 November 2025."/>
    <s v="Single Technology Appraisal"/>
    <s v="SP"/>
  </r>
  <r>
    <x v="1"/>
    <m/>
    <d v="2026-02-11T00:00:00"/>
    <s v="Should not be used in draft guidance"/>
    <s v="TBC"/>
    <s v="Amivantamab with lazertinib for untreated EGFR mutation-positive advanced non-small-cell lung cancer [ID6256]"/>
    <x v="0"/>
    <s v="Lung cancer"/>
    <x v="8"/>
    <x v="0"/>
    <x v="0"/>
    <s v="Should not be used in draft guidance"/>
    <s v="IV Infusion"/>
    <s v="Increase"/>
    <s v="There will be a capacity impact where this treatment option replaces oral treatment options. There may also be additional visits to a day case unit for administration of amivantamab"/>
    <n v="1900"/>
    <s v="Should not be used in draft guidance"/>
    <s v="DG published. Draft guidance states that amivantamab plus lazertinib should not be used for untreated advanced non-small-cell lung cancer in adults whose tumours have epidermal growth factor receptor exon 19 deletions or exon 21 L858R substitution mutations._x000a__x000a_The third committee meeting will be held on 12 November 2025._x000a__x000a_The estimated population and capacity impact is based on the budget impact test undertaken. This may change as the technology appraisal is developed."/>
    <s v="Single Technology Appraisal"/>
    <s v="SP"/>
  </r>
  <r>
    <x v="1"/>
    <m/>
    <d v="2026-03-04T00:00:00"/>
    <s v="TBC"/>
    <s v="TBC"/>
    <s v="Inhaled treprostinil for treating pulmonary hypertension with interstitial lung disease [ID6459]"/>
    <x v="8"/>
    <s v="Pulmonary hypertension"/>
    <x v="7"/>
    <x v="0"/>
    <x v="0"/>
    <s v="TBC"/>
    <s v="Oral"/>
    <s v="TBC"/>
    <s v="TBC"/>
    <n v="1000"/>
    <s v="TBC"/>
    <s v="Guidance is still in early development stage. More information will be provided as the development of the guidance progresses. The committee meeting is scheduled for 18 December 2025._x000a__x000a_The estimated population is based on the budget impact test undertaken. This may change as the technology appraisal is developed."/>
    <s v="Single Technology Appraisal"/>
    <s v="PW"/>
  </r>
  <r>
    <x v="1"/>
    <m/>
    <d v="2026-01-28T00:00:00"/>
    <s v="TBC"/>
    <d v="2025-11-25T00:00:00"/>
    <s v="Mirvetuximab soravtansine for treating folate receptor alpha-positive platinum-resistant advanced epithelial ovarian, fallopian tube or primary peritoneal cancer [ID6442]"/>
    <x v="0"/>
    <s v="Ovarian cancer"/>
    <x v="7"/>
    <x v="0"/>
    <x v="0"/>
    <s v="TBC"/>
    <s v="IV Infusion"/>
    <s v="Increase"/>
    <s v="Capacity increases may be in the areas of outpatient follow ups, CT scans, ophthalmic monitoring and folate receptor alpha (FRα) tests."/>
    <s v="TBC"/>
    <s v="TBC"/>
    <s v="The company have asked NICE to delay this appraisal so that they can incorporate additional data into their submission. NICE have agreed to this request. This appraisal will now be considered by the NICE Technology Appraisal Committee at a meeting on 4 November 2025._x000a__x000a_The estimated capacity impact is based on the budget impact test undertaken. This may change as the technology appraisal is developed."/>
    <s v="Single Technology Appraisal"/>
    <s v="AS"/>
  </r>
  <r>
    <x v="1"/>
    <m/>
    <d v="2026-01-28T00:00:00"/>
    <s v="TBC"/>
    <s v="TBC"/>
    <s v="Vutrisiran for treating transthyretin-related amyloidosis cardiomyopathy [ID6470]"/>
    <x v="8"/>
    <s v="Cardiomyopathy"/>
    <x v="7"/>
    <x v="0"/>
    <x v="0"/>
    <s v="TBC"/>
    <s v="IV Infusion"/>
    <s v="Neutral"/>
    <s v="No change in capacity is expected because all treatment options are delivered via Homecare"/>
    <n v="1350"/>
    <s v="TBC"/>
    <s v="Guidance is still in early development stage. More information will be provided as the development of the guidance progresses. _x000a__x000a_Following further consideration of the scheduling of vutrisiran for treating transthyretin-related amyloidosis cardiomyopathy, this topic has now been rescheduled. The committee meeting was held on 9 September 2025._x000a__x000a_The estimated population and capacity impact is based on the budget impact test undertaken. This may change as the technology appraisal is developed."/>
    <s v="Single Technology Appraisal"/>
    <s v="BG"/>
  </r>
  <r>
    <x v="1"/>
    <m/>
    <d v="2026-01-28T00:00:00"/>
    <s v="Should not be used in draft guidance"/>
    <d v="2025-08-27T00:00:00"/>
    <s v="Sotatercept for treating pulmonary arterial hypertension ID6163"/>
    <x v="8"/>
    <s v="Pulmonary hypertension"/>
    <x v="8"/>
    <x v="2"/>
    <x v="0"/>
    <s v="Should not be used in draft guidance"/>
    <s v="Subcutaneous injection"/>
    <s v="Increase"/>
    <s v="If recommended, there may be a capacity increase because this treatment is delivered subcutaneously and the first 5 administrations should be in hospital."/>
    <n v="600"/>
    <s v="Should not be used in draft guidance"/>
    <s v="DG published. Draft guidance states that sotatercept, with other pulmonary arterial hypertension (PAH) treatments, should not be used to treat PAH in adults with World Health Organization functional class 2 to 3, to improve exercise capacity._x000a__x000a_The estimated population and capacity impact is based on the budget impact test undertaken. This may change as the technology appraisal is developed."/>
    <s v="Single Technology Appraisal"/>
    <s v="AS"/>
  </r>
  <r>
    <x v="1"/>
    <m/>
    <d v="2026-01-28T00:00:00"/>
    <s v="TBC"/>
    <d v="2025-12-11T00:00:00"/>
    <s v="Polihexanide eye drops for treating acanthamoeba keratitis in people 12 years and over [ID6497]"/>
    <x v="15"/>
    <s v="Eye"/>
    <x v="7"/>
    <x v="2"/>
    <x v="0"/>
    <s v="TBC"/>
    <s v="Eye drops"/>
    <s v="Decrease"/>
    <s v="Capacity decreases may be in the areas of outpatient attendances, inpatient spells, psychologist attendances and nurse visits"/>
    <n v="155"/>
    <s v="TBC"/>
    <s v="Guidance is still in early development stage. More information will be provided as the development of the guidance progresses. The committee meeting is scheduled for the 11th November 2025._x000a__x000a_The estimated population and capacity impact is based on the budget impact test undertaken. This may change as the technology appraisal is developed."/>
    <s v="Single Technology Appraisal"/>
    <s v="BG"/>
  </r>
  <r>
    <x v="1"/>
    <m/>
    <d v="2026-01-29T00:00:00"/>
    <s v="TBC"/>
    <d v="2025-12-02T00:00:00"/>
    <s v="Pirtobrutinib for treating chronic lymphocytic leukaemia or small lymphocytic lymphoma after 1 or more BTK inhibitors [ID6269]"/>
    <x v="0"/>
    <s v="Leukaemia"/>
    <x v="7"/>
    <x v="0"/>
    <x v="0"/>
    <s v="TBC"/>
    <s v="Oral"/>
    <s v="Decrease"/>
    <s v="A capacity decrease is expected because pirtobrutinib is administered orally and some comparators are intravenously administered."/>
    <n v="200"/>
    <s v="TBC"/>
    <s v="Guidance is still in early development stage. More information will be provided as the development of the guidance progresses. The committee meeting is scheduled for the 11th November 2025._x000a__x000a_The estimated population and capacity impact is based on the budget impact test undertaken. This may change as the technology appraisal is developed."/>
    <s v="Single Technology Appraisal"/>
    <s v="BG"/>
  </r>
  <r>
    <x v="1"/>
    <m/>
    <d v="2026-02-04T00:00:00"/>
    <s v="TBC"/>
    <d v="2025-12-03T00:00:00"/>
    <s v="Durvalumab with gemcitabine and cisplatin before surgery (neoadjuvant) then alone after surgery (adjuvant) for treating muscle-invasive bladder cancer [ID6168]"/>
    <x v="0"/>
    <s v="Bladder cancer"/>
    <x v="7"/>
    <x v="0"/>
    <x v="0"/>
    <s v="TBC"/>
    <s v="IV Infusion"/>
    <s v="Increase"/>
    <s v="A capacity increase is expected due to extra oncology appointments needed during adjuvant treatment."/>
    <n v="640"/>
    <s v="TBC"/>
    <s v="Guidance is still in early development stage. More information will be provided as the development of the guidance progresses._x000a_The committee meeting is scheduled for the 12th November 2025._x000a__x000a_The estimated population and capacity impact is based on the budget impact test undertaken. This may change as the technology appraisal is developed."/>
    <s v="Single Technology Appraisal"/>
    <s v="SP"/>
  </r>
  <r>
    <x v="1"/>
    <m/>
    <d v="2026-02-11T00:00:00"/>
    <s v="Not recommended in draft guidance"/>
    <d v="2026-01-22T00:00:00"/>
    <s v="Isatuximab with pomalidomide and dexamethasone for treating relapsed and refractory multiple myeloma [Review of TA658] [ID4067]"/>
    <x v="0"/>
    <s v="Multiple myeloma"/>
    <x v="9"/>
    <x v="0"/>
    <x v="0"/>
    <s v="Not recommended in draft guidance"/>
    <s v="IV infusion/Oral"/>
    <s v="Increase"/>
    <s v="If recommended, there will be a capacity increase because this treatment is delivered intravenously and comparator treatments are either oral or subcut."/>
    <n v="500"/>
    <s v="Not recommended in draft guidance"/>
    <s v="Following the appeal decision the evaluation is remitted to the appraisal committee who must now take all reasonable steps to address the concerns, relevant to the respective appeal points which were upheld._x000a__x000a_The committee meeting is scheduled for 03 December 2025._x000a__x000a_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_x000a__x000a_The estimated population and capacity impact is based on the budget impact test undertaken. This may change as the technology appraisal is developed."/>
    <s v="Single Technology Appraisal"/>
    <s v="PW"/>
  </r>
  <r>
    <x v="1"/>
    <m/>
    <d v="2026-02-11T00:00:00"/>
    <s v="Should not be used in draft guidance"/>
    <d v="2025-08-28T00:00:00"/>
    <s v="Osimertinib for maintenance treatment of EGFR mutation-positive locally advanced unresectable non-small-cell lung cancer after platinum-based chemoradiation [ID6223]"/>
    <x v="0"/>
    <s v="Lung cancer"/>
    <x v="8"/>
    <x v="0"/>
    <x v="0"/>
    <s v="Should not be used in draft guidance"/>
    <s v="Oral"/>
    <s v="Increase"/>
    <s v="If recommended there will be a capacity increase due to an increase in administrations"/>
    <n v="270"/>
    <s v="Should not be used in draft guidance"/>
    <s v="DG published. Draft guidance states that osimertinib should not be used for the maintenance treatment of locally advanced (stage 3) unresectable non-small cell lung cancer in adults when the tumours have epidermal growth factor receptor exon 19 deletions or exon 21 L858R substitution mutations, and the cancer has not progressed during or after platinum-based chemoradiotherapy._x000a__x000a_The committee meeting is scheduled for 20 November 2025._x000a__x000a_The estimated population and capacity impact is based on the budget impact test undertaken. This may change as the technology appraisal is developed."/>
    <s v="Single Technology Appraisal"/>
    <s v="SP"/>
  </r>
  <r>
    <x v="1"/>
    <m/>
    <d v="2026-02-25T00:00:00"/>
    <s v="TBC"/>
    <d v="2025-11-05T00:00:00"/>
    <s v="Upadacitinib for treating giant cell arteritis [ID6299]"/>
    <x v="8"/>
    <s v="Autoimmune"/>
    <x v="7"/>
    <x v="2"/>
    <x v="0"/>
    <s v="TBC"/>
    <s v="Oral"/>
    <s v="Neutral"/>
    <s v="No change in capacity is expected because all treatment options are delivered via Homecare"/>
    <n v="12000"/>
    <s v="TBC"/>
    <s v="Guidance is still in early development stage. More information will be provided as the development of the guidance progresses. The committee meeting is scheduled for 14 October 2025._x000a__x000a_The estimated population and capacity impact is based on the budget impact test undertaken. This may change as the technology appraisal is developed."/>
    <s v="Single Technology Appraisal"/>
    <s v="BG"/>
  </r>
  <r>
    <x v="1"/>
    <m/>
    <d v="2026-02-25T00:00:00"/>
    <s v="TBC"/>
    <d v="2026-01-07T00:00:00"/>
    <s v="Daratumumab with bortezomib, lenalidomide and dexamethasone for untreated multiple myeloma when a stem cell transplant is unsuitable [ID3843]"/>
    <x v="0"/>
    <s v="Multiple myeloma"/>
    <x v="7"/>
    <x v="0"/>
    <x v="0"/>
    <s v="TBC"/>
    <s v="Oral / subcutaneous injection"/>
    <s v="TBC"/>
    <s v="TBC"/>
    <n v="4000"/>
    <s v="TBC"/>
    <s v="Guidance is still in early development stage. More information will be provided as the development of the guidance progresses. The committee meeting is scheduled for the 3rd December 2025._x000a__x000a_The estimated population is based on the budget impact test undertaken. This may change as the technology appraisal is developed._x000a_"/>
    <s v="Single Technology Appraisal"/>
    <s v="PW"/>
  </r>
  <r>
    <x v="1"/>
    <m/>
    <d v="2026-03-04T00:00:00"/>
    <s v="TBC"/>
    <d v="2026-01-07T00:00:00"/>
    <s v="Daratumumab with bortezomib, lenalidomide and dexamethasone for untreated multiple myeloma when an autologous stem cell transplant is suitable [ID6249]"/>
    <x v="0"/>
    <s v="Multiple myeloma"/>
    <x v="7"/>
    <x v="0"/>
    <x v="0"/>
    <s v="TBC"/>
    <s v="Oral / subcutaneous injection"/>
    <s v="Increase"/>
    <s v="A capacity increase due to increased administrations"/>
    <n v="1800"/>
    <s v="TBC"/>
    <s v="Guidance is still in early development stage. More information will be provided as the development of the guidance progresses. The committee meeting is scheduled for the 3rd December 2025._x000a__x000a_The estimated population and capacity impact is based on the budget impact test undertaken. This may change as the technology appraisal is developed."/>
    <s v="Single Technology Appraisal"/>
    <s v="PW"/>
  </r>
  <r>
    <x v="1"/>
    <m/>
    <d v="2026-03-11T00:00:00"/>
    <s v="TBC"/>
    <d v="2026-01-13T00:00:00"/>
    <s v="Lenacapavir for preventing HIV-1 in people aged 16 years or older [ID6495]"/>
    <x v="2"/>
    <s v="HIV"/>
    <x v="7"/>
    <x v="5"/>
    <x v="5"/>
    <s v="TBC"/>
    <s v="Oral / subcutaneous injection"/>
    <s v="TBC"/>
    <s v="TBC"/>
    <s v="TBC"/>
    <s v="TBC"/>
    <s v="Guidance is still in early development stage. More information will be provided as the development of the guidance progresses. The committee meeting is scheduled for the 09th December 2025."/>
    <s v="Single Technology Appraisal"/>
    <s v="BG"/>
  </r>
  <r>
    <x v="1"/>
    <m/>
    <d v="2026-03-11T00:00:00"/>
    <s v="TBC"/>
    <d v="2026-01-13T00:00:00"/>
    <s v="Obinutuzumab for treating lupus nephritis [ID6420]"/>
    <x v="14"/>
    <s v="Lupus"/>
    <x v="7"/>
    <x v="0"/>
    <x v="0"/>
    <s v="TBC"/>
    <s v="IV Infusion"/>
    <s v="Increase"/>
    <s v="A capacity increase due to an increase in administrations"/>
    <n v="11800"/>
    <s v="TBC"/>
    <s v="Guidance is still in early development stage. More information will be provided as the development of the guidance progresses. The committee meeting is scheduled for the 10th December 2025._x000a__x000a_The estimated population and capacity impact is based on the budget impact test undertaken. This may change as the technology appraisal is developed"/>
    <s v="Single Technology Appraisal"/>
    <s v="SP"/>
  </r>
  <r>
    <x v="1"/>
    <m/>
    <d v="2026-03-18T00:00:00"/>
    <s v="TBC"/>
    <d v="2026-01-27T00:00:00"/>
    <s v="Venetoclax with obinutuzumab for untreated chronic lymphocytic leukaemia when there is no 17p deletion or TP53 mutation and FCR (fludarabine, cyclophosphamide, rituximab) or BR (bendamustine, rituximab) are suitable [ID6291]"/>
    <x v="0"/>
    <s v="Leukaemia"/>
    <x v="7"/>
    <x v="0"/>
    <x v="0"/>
    <s v="TBC"/>
    <s v="Oral plus IV"/>
    <s v="Increase"/>
    <s v="A capacity increase due to an increase in IV administrations"/>
    <n v="710"/>
    <s v="TBC"/>
    <s v="Guidance is still in early development stage. More information will be provided as the development of the guidance progresses. The committee meeting is scheduled for the 06th January 2026._x000a__x000a_The estimated population and capacity impact is based on the budget impact test undertaken. This may change as the technology appraisal is developed"/>
    <s v="Single Technology Appraisal"/>
    <s v="BG"/>
  </r>
  <r>
    <x v="1"/>
    <m/>
    <d v="2026-03-18T00:00:00"/>
    <s v="TBC"/>
    <d v="2026-01-22T00:00:00"/>
    <s v="Targeted-release budesonide for treating primary IgA nephropathy (review of TA937) [ID6485]"/>
    <x v="14"/>
    <s v="Berger's disease"/>
    <x v="7"/>
    <x v="2"/>
    <x v="0"/>
    <s v="TBC"/>
    <s v="Oral"/>
    <s v="Neutral"/>
    <s v="No change to capacity is expected"/>
    <s v="CIC"/>
    <s v="TBC"/>
    <s v="Guidance is still in early development stage. More information will be provided as the development of the guidance progresses. The committee meeting is scheduled for 18 December 2025._x000a__x000a_The capacity information is based on the budget impact test undertaken. This may change as the technology appraisal is developed."/>
    <s v="Single Technology Appraisal"/>
    <s v="EM"/>
  </r>
  <r>
    <x v="1"/>
    <m/>
    <d v="2026-03-25T00:00:00"/>
    <s v="TBC"/>
    <s v="TBC"/>
    <s v="Depemokimab for treating severe eosinophilic asthma in people 12 years and over [ID6447]"/>
    <x v="1"/>
    <s v="Asthma"/>
    <x v="7"/>
    <x v="0"/>
    <x v="0"/>
    <s v="TBC"/>
    <s v="Subcutaneous injection"/>
    <s v="TBC"/>
    <s v="TBC"/>
    <s v="TBC"/>
    <s v="TBC"/>
    <s v="Guidance is still in early development stage. More information will be provided as the development of the guidance progresses."/>
    <s v="Single Technology Appraisal"/>
    <s v="PW"/>
  </r>
  <r>
    <x v="1"/>
    <m/>
    <s v="TBC"/>
    <s v="TBC"/>
    <d v="2025-11-05T00:00:00"/>
    <s v="Ripretinib for treating advanced gastrointestinal stromal tumours after 3 or more treatments (review of TA881) [ID6496] "/>
    <x v="0"/>
    <s v="Gastrointestinal stromal tumours"/>
    <x v="7"/>
    <x v="0"/>
    <x v="0"/>
    <s v="TBC"/>
    <s v="Oral"/>
    <s v="Increase"/>
    <s v="A capacity increase is expected due to extra oncology appointments needed during treatment."/>
    <n v="35"/>
    <s v="TBC"/>
    <s v="Guidance is still in early development stage. More information will be provided as the development of the guidance progresses. The committee meeting is scheduled for the 15th October 2025._x000a__x000a_The estimated population and capacity impact is based on the budget impact test undertaken. This may change as the technology appraisal is developed."/>
    <s v="Single Technology Appraisal"/>
    <s v="SP"/>
  </r>
  <r>
    <x v="1"/>
    <m/>
    <s v="TBC"/>
    <s v="Should not be used in draft guidance"/>
    <d v="2025-10-01T00:00:00"/>
    <s v="Cabozantinib for treating advanced neuroendocrine tumours that have progressed after systemic treatment [ID6474]"/>
    <x v="0"/>
    <s v="Various"/>
    <x v="8"/>
    <x v="0"/>
    <x v="0"/>
    <s v="Should not be used in draft guidance"/>
    <s v="Oral"/>
    <s v="Decrease"/>
    <s v="There will be a capacity decrease due to fewer administrations"/>
    <n v="3600"/>
    <s v="Should not be used in draft guidance"/>
    <s v="Draft guidance published,  Draft guidance states cabozantinib should not be used to treat unresectable or metastatic well-differentiated extra-pancreatic neuroendocrine tumours (epNET) and pancreatic neuroendocrine tumours (pNET) that have progressed after at least 1 systemic treatment other than somatostatin analogues (SSAs)._x000a__x000a_The estimated population and capacity impact is based on the budget impact test undertaken. This may change as the technology appraisal is developed."/>
    <s v="Single Technology Appraisal"/>
    <s v="SP"/>
  </r>
  <r>
    <x v="1"/>
    <m/>
    <s v="TBC"/>
    <s v="Should not be used in draft guidance"/>
    <s v="TBC"/>
    <s v="Dostarlimab with platinum-based chemotherapy for advanced or recurrent endometrial cancer with microsatellite stability or mismatch repair proficiency [ID6415]"/>
    <x v="0"/>
    <s v="Endometrial cancer"/>
    <x v="8"/>
    <x v="0"/>
    <x v="0"/>
    <s v="Should not be used in draft guidance"/>
    <s v="IV Infusion"/>
    <s v="Increase &amp; decrease"/>
    <s v="If recommended there will be an increase in the number of IV administration appointments required at first line but there may also be a reduction in IV administration appointments in subsequent lines."/>
    <n v="1500"/>
    <s v="TBC"/>
    <s v="DG published. Draft guidance states that dostarlimab plus platinum-containing chemotherapy should not be used to treat primary advanced or recurrent endometrial cancer with microsatellite stability or mismatch repair proficiency in adults when _x000a_systemic treatment is suitable._x000a__x000a_The estimated population and capacity impact is based on the budget impact test undertaken. This may change as the technology appraisal is developed."/>
    <s v="Single Technology Appraisal"/>
    <s v="AS"/>
  </r>
  <r>
    <x v="1"/>
    <m/>
    <s v="TBC"/>
    <s v="Not recommended in draft guidance"/>
    <s v="Consultation complete"/>
    <s v="Cerliponase alfa for treating neuronal ceroid lipofuscinosis type 2 (MA review of HST12) [ID6145]"/>
    <x v="10"/>
    <s v="Neuronal ceroid lipofuscinosis type 2"/>
    <x v="9"/>
    <x v="0"/>
    <x v="0"/>
    <s v="Not recommended in draft guidance"/>
    <s v="Intracerebroventricular infusion"/>
    <s v="TBC"/>
    <s v="TBC"/>
    <s v="CIC"/>
    <s v="TBC"/>
    <s v="FDG published. DG states that cerliponase alfa is not recommended, within its marketing authorisation, for treating neuronal ceroid lipofuscinosis type 2 (CLN2; also known as tripeptidyl peptidase 1 deficiency)."/>
    <s v="Highly Specialised Technology Evaluation"/>
    <s v="GS"/>
  </r>
  <r>
    <x v="1"/>
    <m/>
    <s v="TBC"/>
    <s v="TBC"/>
    <d v="2025-10-24T00:00:00"/>
    <s v="Givinostat for treating Duchenne muscular dystrophy in people 6 years and over [ID6323]"/>
    <x v="11"/>
    <s v="Duchenne muscular dystrophy"/>
    <x v="7"/>
    <x v="0"/>
    <x v="0"/>
    <s v="TBC"/>
    <s v="Oral"/>
    <s v="Increase"/>
    <s v="There will be a capacity increase due to increased monitoring costs "/>
    <n v="540"/>
    <s v="TBC"/>
    <s v="Following its July meeting, the committee was unable to reach a full conclusion on givinostat because more information is needed. Consequently, NICE will not be issuing draft guidance for consultation at this stage. The committee has identified specific areas where additional evidence is required to support a fully informed decision. As a result, NICE has launched a four-week targeted call for evidence from stakeholders, ahead of a further committee meeting in October._x000a__x000a_The estimated population and capacity impact is based on the budget impact test undertaken. This may change as the technology appraisal is developed."/>
    <s v="Single Technology Appraisal"/>
    <s v="BG"/>
  </r>
  <r>
    <x v="1"/>
    <m/>
    <s v="TBC"/>
    <s v="Not recommended in draft guidance"/>
    <s v="TBC"/>
    <s v="Cabotegravir for preventing HIV-1 in adults and young people [ID6255]"/>
    <x v="2"/>
    <s v="HIV"/>
    <x v="9"/>
    <x v="5"/>
    <x v="5"/>
    <s v="Not recommended in draft guidance"/>
    <s v="Intramuscular injection"/>
    <s v="CIC"/>
    <s v="CIC"/>
    <s v="CIC"/>
    <s v="Not recommended in draft guidance"/>
    <s v="DG published. Draft guidance states that cabotegravir is not recommended, within its marketing authorisation, for pre-exposure prophylaxis (PrEP) alongside safer sex practices to reduce the risk of sexually acquired HIV-1 infection in adults and young people who have a high risk of HIV and weigh at least 35 kg. _x000a__x000a_NICE is currently liaising with the company and NHS England before it can confirm the outcome of the appraisal. An update will be provided to stakeholders in due course."/>
    <s v="Single Technology Appraisal"/>
    <s v="BG"/>
  </r>
  <r>
    <x v="1"/>
    <m/>
    <s v="TBC"/>
    <s v="Should not be used in draft guidance"/>
    <d v="2026-02-12T00:00:00"/>
    <s v="Teprotumumab for treating thyroid eye disease [ID6432]"/>
    <x v="22"/>
    <s v="Eye"/>
    <x v="8"/>
    <x v="2"/>
    <x v="0"/>
    <s v="Should not be used in draft guidance"/>
    <s v="IV Infusion"/>
    <s v="Increase &amp; decrease"/>
    <s v="If recommended there is expected to be an overall decrease in IV administrations and radiotherapy treatment. However, there may be an increase in monitoring appointments and audiometry appointments/hearing assessments."/>
    <n v="750"/>
    <s v="Should not be used in draft guidance"/>
    <s v="DG published. Guidance states that teprotumumab should not be used to treat moderate to severe thyroid eye disease in adults._x000a__x000a_The estimated population and capacity impact is based on the budget impact test undertaken. This may change as the technology appraisal is developed._x000a_"/>
    <s v="Single Technology Appraisal"/>
    <s v="AS"/>
  </r>
  <r>
    <x v="1"/>
    <m/>
    <s v="TBC"/>
    <s v="Should not be used in draft guidance"/>
    <s v="TBC"/>
    <s v="Amivantamab with carboplatin and pemetrexed for untreated EGFR exon 20 insertion mutation-positive advanced non-small-cell lung cancer  [ID5110]"/>
    <x v="0"/>
    <s v="Lung cancer"/>
    <x v="8"/>
    <x v="0"/>
    <x v="0"/>
    <s v="Should not be used in draft guidance"/>
    <s v="IV Infusion"/>
    <s v="Increase"/>
    <s v="If recommended there will be a capacity increase due to more overall infusions being required."/>
    <n v="105"/>
    <s v="Should not be used in draft guidance"/>
    <s v="DG published. Draft guidance states that amivantamab with carboplatin and pemetrexed should not be used for untreated advanced non-small cell lung cancer (NSCLC) with activating EGFR exon 20 insertion (ex20ins) mutations in adults._x000a__x000a_The estimated eligible population and capacity impact is based on the budget impact test undertaken. This may change as the technology appraisal is developed."/>
    <s v="Single Technology Appraisal"/>
    <s v="SP"/>
  </r>
  <r>
    <x v="1"/>
    <m/>
    <s v="TBC"/>
    <s v="Should not be used in draft guidance"/>
    <s v="TBC"/>
    <s v="Delgocitinib for treating moderate to severe chronic hand eczema [ID6408]"/>
    <x v="9"/>
    <s v="Eczema"/>
    <x v="8"/>
    <x v="2"/>
    <x v="0"/>
    <s v="Should not be used in draft guidance"/>
    <s v="Cream"/>
    <s v="Decrease"/>
    <s v="A decrease in capacity is expected due to a reduction in secondary care appointments"/>
    <n v="52800"/>
    <s v="Should not be used in draft guidance"/>
    <s v="DG published. Draft guidance states that delgocitinib should not be used to treat moderate to severe chronic hand eczema in adults when topical corticosteroids have not worked or are not suitable._x000a__x000a_The estimated population and capacity impact is based on the budget impact test undertaken. This may change as the technology appraisal is developed."/>
    <s v="Single Technology Appraisal"/>
    <s v="PW"/>
  </r>
  <r>
    <x v="1"/>
    <m/>
    <s v="TBC"/>
    <s v="Should not be used in draft guidance"/>
    <s v="Consultation complete"/>
    <s v="Zuranolone for treating postnatal depression [ID6431]"/>
    <x v="23"/>
    <s v="Postnatal depression"/>
    <x v="8"/>
    <x v="2"/>
    <x v="6"/>
    <s v="Should not be used in draft guidance"/>
    <s v="Oral"/>
    <s v="Neutral"/>
    <s v="No change in capacity is expected at this stage"/>
    <n v="16700"/>
    <s v="Should not be used in draft guidance"/>
    <s v="DG published. Draft guidance states zuranolone should not be used to treat postnatal depression in adults. _x000a__x000a_The estimated population and capacity impact is based on the budget impact test undertaken. This may change as the technology appraisal is developed."/>
    <s v="Single Technology Appraisal"/>
    <s v="PW"/>
  </r>
  <r>
    <x v="1"/>
    <m/>
    <s v="TBC"/>
    <s v="Should not be used in draft guidance"/>
    <d v="2025-10-07T00:00:00"/>
    <s v="Lorlatinib for ALK-positive advanced non-small-cell lung cancer that has not been treated with an ALK inhibitor [ID6434]"/>
    <x v="0"/>
    <s v="Lung cancer"/>
    <x v="8"/>
    <x v="0"/>
    <x v="0"/>
    <s v="Should not be used in draft guidance"/>
    <s v="Oral"/>
    <s v="Decrease"/>
    <s v="If recommended there will be a capacity decrease due to fewer overall oral administrations being required."/>
    <n v="270"/>
    <s v="TBC"/>
    <s v="DG published. DG states that lorlatinib should not be used for untreated ALK-positive advanced non small-cell lung cancer in adults who have not had an ALK inhibitor._x000a__x000a_The estimated population and capacity impact is based on the budget impact test undertaken. This may change as the technology appraisal is developed."/>
    <s v="Single Technology Appraisal"/>
    <s v="SP"/>
  </r>
  <r>
    <x v="1"/>
    <m/>
    <s v="TBC"/>
    <s v="TBC"/>
    <d v="2026-01-06T00:00:00"/>
    <s v="Niraparib for maintenance treatment of advanced ovarian, fallopian tube and peritoneal cancer after response to first-line platinum-based chemotherapy (review of TA673) [ID6403]"/>
    <x v="0"/>
    <s v="Ovarian, fallopian tube and peritoneal cancer"/>
    <x v="7"/>
    <x v="0"/>
    <x v="0"/>
    <s v="TBC"/>
    <s v="Oral"/>
    <s v="Increase"/>
    <s v="There will be a capacity increase due to niraparib having a longer treatment duration"/>
    <n v="2000"/>
    <s v="TBC"/>
    <s v="Guidance is still in early development stage. More information will be provided as the development of the guidance progresses._x000a__x000a_The committee meeting is scheduled for 02 December 2025._x000a__x000a_The eligible population and the capacity impact are based on the budget impact test undertaken. These may change as the technology appraisal is developed._x000a__x000a_"/>
    <s v="Single Technology Appraisal"/>
    <s v="AS"/>
  </r>
  <r>
    <x v="1"/>
    <m/>
    <s v="TBC"/>
    <s v="Not recommended in draft guidance"/>
    <s v="Consultation complete"/>
    <s v="Donanemab for treating mild cognitive impairment or mild dementia caused by Alzheimer's disease [ID6222]"/>
    <x v="4"/>
    <s v="Alzheimer's Disease "/>
    <x v="9"/>
    <x v="6"/>
    <x v="0"/>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on technology.  The appeal panel will convene on Wednesday 22 October 2025._x000a__x000a_FDG published. Draft guidance states that donanemab is not recommended, within its marketing authorisation, for treating mild cognitive impairment or mild dementia caused by Alzheimer's disease in adults who are heterozygous for apolipoprotein E4 or do not have the gene. _x000a__x000a_The estimated capacity impact is based on the budget impact test undertaken. This may change as the technology appraisal is developed."/>
    <s v="Single Technology Appraisal"/>
    <s v="SP"/>
  </r>
  <r>
    <x v="1"/>
    <m/>
    <s v="TBC"/>
    <s v="Not recommended in draft guidance"/>
    <s v="Consultation complete"/>
    <s v="Lecanemab for treating mild cognitive impairment or mild dementia caused by Alzheimer’s disease [ID4043]"/>
    <x v="4"/>
    <s v="Alzheimer's Disease "/>
    <x v="9"/>
    <x v="6"/>
    <x v="0"/>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on the technology.  The appeal panel will convene on Tuesday 21 October 2025._x000a__x000a_FDG published. Draft guidance states that lecanemab is not recommended, within its marketing authorisation, for treating mild cognitive impairment and mild dementia caused by Alzheimer’s disease in adults who are heterozygous for apolipoprotein E4 or do not have the gene._x000a__x000a_The capacity impact is based on the budget impact test undertaken. This may change as the technology appraisal is developed."/>
    <s v="Single Technology Appraisal"/>
    <s v="SP"/>
  </r>
  <r>
    <x v="1"/>
    <m/>
    <s v="TBC"/>
    <s v="Should not be used in draft guidance"/>
    <s v="TBC"/>
    <s v="Natalizumab (originator and biosimilar) for treating highly active relapsing–remitting multiple sclerosis after disease-modifying therapy [ID6369]"/>
    <x v="4"/>
    <s v="Multiple sclerosis"/>
    <x v="8"/>
    <x v="0"/>
    <x v="0"/>
    <s v="Should not be used in draft guidance"/>
    <s v="IV infusion / subcutaneous"/>
    <s v="Increase"/>
    <s v="If recommended a capacity impact is expected when the number of IV infusions will increase and oral or subcutaneous treatments are displaced"/>
    <n v="24000"/>
    <s v="Should not be used in draft guidance"/>
    <s v="DG published. Draft guidance states natalizumab (originator and biosimilar) should not be used to treat relapsing–remitting multiple sclerosis (MS) that is highly active despite a full and adequate course of at least 1 disease-modifying therapy in adults._x000a__x000a_The eligible population and capacity impact is based on the budget impact test undertaken. This may change as the technology appraisal is developed."/>
    <s v="Multiple Technology Appraisal"/>
    <s v="PW"/>
  </r>
  <r>
    <x v="1"/>
    <m/>
    <s v="TBC"/>
    <s v="Should not be used in draft guidance"/>
    <d v="2025-11-21T00:00:00"/>
    <s v="Serplulimab with carboplatin and etoposide for untreated extensive-stage small-cell lung cancer [ID6346]"/>
    <x v="0"/>
    <s v="Lung cancer"/>
    <x v="8"/>
    <x v="0"/>
    <x v="0"/>
    <s v="Should not be used in draft guidance"/>
    <s v="IV Infusion"/>
    <s v="Increase"/>
    <s v="If recommended, this treatment will displace a subcutaneous treatment"/>
    <n v="1800"/>
    <s v="Should not be used in draft guidance"/>
    <s v="DG published. Draft guidance states serplulimab with carboplatin and etoposide should not be used for untreated extensive-stage small-cell lung cancer in adults. _x000a__x000a_The committee meeting is scheduled for 15 October 2025._x000a__x000a_The estimated population and capacity impact is based on the budget impact test undertaken. This may change as the technology appraisal is developed."/>
    <s v="Single Technology Appraisal"/>
    <s v="SP"/>
  </r>
  <r>
    <x v="1"/>
    <m/>
    <s v="TBC"/>
    <s v="Should not be used in draft guidance"/>
    <s v="Consultation complete"/>
    <s v="Cemiplimab with platinum-based chemotherapy for untreated advanced non-small-cell lung cancer [ID3949]"/>
    <x v="0"/>
    <s v="Lung cancer"/>
    <x v="8"/>
    <x v="0"/>
    <x v="0"/>
    <s v="Should not be used in draft guidance"/>
    <s v="IV Infusion"/>
    <s v="Decrease"/>
    <s v="If recommended there will be a capacity decrease due to fewer overall infusions being required."/>
    <n v="7200"/>
    <s v="Should not be used in draft guidance"/>
    <s v="NICE has received 1 appeal, that falls within one or more of the two strictly limited grounds for appeal, against the Final Draft Guidance. The appeal panel convened on Wednesday 3 September 2025 to hear oral representations from the appellants._x000a_                                                                                                                                                                                                                                                                                                                                                                                                                                                                                                                                                     FDG published. Draft guidance states that cemiplimab with platinum-based chemotherapy should not be used for untreated non-small-cell lung cancer (NSCLC) in adults when the cancer: _x000a_• is locally advanced and not suitable for definitive chemoradiation, or metastatic _x000a_• has PD-L1 in 1% or more of the tumour cells and _x000a_• has no EGFR, ALK or ROS-1 aberrations._x000a__x000a_The estimated eligible population and capacity impact is based on the budget impact test undertaken. This may change as the technology appraisal is developed."/>
    <s v="Single Technology Appraisal"/>
    <s v="SP"/>
  </r>
  <r>
    <x v="1"/>
    <m/>
    <s v="TBC"/>
    <s v="Should not be used in draft guidance"/>
    <d v="2025-12-12T00:00:00"/>
    <s v="Belantamab mafodotin with pomalidomide and dexamethasone for previously treated multiple myeloma [ID6211]"/>
    <x v="0"/>
    <s v="Multiple myeloma"/>
    <x v="8"/>
    <x v="0"/>
    <x v="0"/>
    <s v="Should not be used in draft guidance"/>
    <s v="IV infusion/Oral"/>
    <s v="TBC"/>
    <s v="TBC"/>
    <n v="2200"/>
    <s v="Should not be used in draft guidance"/>
    <s v="DG published. Draft guidance states belantamab mafodotin plus pomalidomide and dexamethasone should not be used to treat multiple myeloma in adults who have had at least 1 treatment including lenalidomide._x000a__x000a_The estimated population is based on the budget impact test undertaken. This may change as the technology appraisal is developed."/>
    <s v="Single Technology Appraisal"/>
    <s v="PW"/>
  </r>
  <r>
    <x v="1"/>
    <m/>
    <s v="TBC"/>
    <s v="Should not be used in draft guidance"/>
    <d v="2025-10-09T00:00:00"/>
    <s v="Encorafenib with binimetinib for treating BRAF V600E mutation-positive advanced non-small-cell lung cancer [ID6177]"/>
    <x v="0"/>
    <s v="Lung cancer"/>
    <x v="8"/>
    <x v="0"/>
    <x v="0"/>
    <s v="Should not be used in draft guidance"/>
    <s v="Oral"/>
    <s v="TBC"/>
    <s v="TBC"/>
    <n v="215"/>
    <s v="Should not be used in draft guidance"/>
    <s v="DG published. Draft guidance states encorafenib plus binimetinib should not be used to treat BRAF V600E mutation-positive advanced non-small-cell lung cancer (NSCLC) in adults._x000a__x000a_The eligible population is based on the budget impact test undertaken. This may change as the technology appraisal is developed."/>
    <s v="Single Technology Appraisal"/>
    <s v="BG"/>
  </r>
  <r>
    <x v="1"/>
    <m/>
    <s v="TBC"/>
    <s v="TBC"/>
    <d v="2025-11-25T00:00:00"/>
    <s v="Lifileucel for previously treated unresectable or metastatic melanoma ID3863"/>
    <x v="0"/>
    <s v="Melanoma"/>
    <x v="7"/>
    <x v="0"/>
    <x v="0"/>
    <s v="TBC"/>
    <s v="IV Infusion"/>
    <s v="Increase"/>
    <s v="If recommended, there will additional capacity requirements from using lifileucel over existing comparators."/>
    <s v="CIC"/>
    <s v="TBC"/>
    <s v="Guidance is still in early development stage. More information will be provided as the development of the guidance progresses. _x000a__x000a_The committee meeting is scheduled for 4th November 2025._x000a__x000a_The capacity impact is based on the budget impact test undertaken. This may change as the technology appraisal is developed."/>
    <s v="Single Technology Appraisal"/>
    <s v="AS"/>
  </r>
  <r>
    <x v="1"/>
    <m/>
    <s v="TBC"/>
    <s v="Should not be used in draft guidance"/>
    <d v="2025-09-11T00:00:00"/>
    <s v="Dupilumab for maintenance treatment of uncontrolled chronic obstructive pulmonary disease with raised blood eosinophils [ID6235]"/>
    <x v="1"/>
    <s v="Chronic obstructive pulmonary disease"/>
    <x v="8"/>
    <x v="2"/>
    <x v="2"/>
    <s v="Should not be used in draft guidance"/>
    <s v="Subcutaneous injection"/>
    <s v="CIC"/>
    <s v="CIC"/>
    <n v="27600"/>
    <s v="Should not be used in draft guidance"/>
    <s v="DG published. Draft guidance states that dupilumab should not be used as an add-on maintenance treatment for uncontrolled chronic obstructive pulmonary disease (COPD) in adults with raised blood eosinophils, who are taking:_x000a_• an inhaled corticosteroid, a long-acting beta2-agonist (LABA), and a long-acting muscarinic antagonist (LAMA; triple therapy), or _x000a_• a LABA and a LAMA (double therapy) if inhaled corticosteroids are not appropriate._x000a__x000a_The estimated eligible population is based on the budget impact test undertaken. This may change as the technology appraisal is developed."/>
    <s v="Single Technology Appraisal"/>
    <s v="AS"/>
  </r>
  <r>
    <x v="1"/>
    <m/>
    <s v="TBC"/>
    <s v="Should not be used in draft guidance"/>
    <d v="2025-09-30T00:00:00"/>
    <s v="Epcoritamab for treating relapsed or refractory follicular lymphoma after 2 or more systemic treatments [ID6338]"/>
    <x v="0"/>
    <s v="Lymphoma"/>
    <x v="8"/>
    <x v="0"/>
    <x v="0"/>
    <s v="Should not be used in draft guidance"/>
    <s v="Subcutaneous injection"/>
    <s v="Decrease"/>
    <s v="If recommended there will be a small capacity decrease due to subcutaneous administration, compared with comparators having an IV element."/>
    <s v="CIC"/>
    <s v="Should not be used in draft guidance"/>
    <s v="DG published. Epcoritamab should not be used to treat relapsed or refractory follicular lymphoma in adults after 2 or more lines of systemic treatment._x000a__x000a_The estimated capacity impact is based on the budget impact test undertaken. This may change as the technology appraisal is developed."/>
    <s v="Single Technology Appraisal"/>
    <s v="BG"/>
  </r>
  <r>
    <x v="1"/>
    <m/>
    <s v="TBC"/>
    <s v="TBC"/>
    <d v="2025-11-26T00:00:00"/>
    <s v="Bevacizumab (Avastin and biosimilars) with fluoropyrimidine-based chemotherapy for untreated metastatic colorectal cancer [ID6465]"/>
    <x v="0"/>
    <s v="Colorectal cancer"/>
    <x v="7"/>
    <x v="0"/>
    <x v="0"/>
    <s v="TBC"/>
    <s v="IV Infusion"/>
    <s v="TBC"/>
    <s v="TBC"/>
    <s v="TBC"/>
    <s v="TBC"/>
    <s v="Guidance is still in early development stage. More information will be provided as the development of the guidance progresses. _x000a__x000a_The committee meeting is scheduled for the 05th November 2025. _x000a_"/>
    <s v="Multiple Technology Appraisal"/>
    <s v="PW"/>
  </r>
  <r>
    <x v="1"/>
    <m/>
    <s v="TBC"/>
    <s v="Should not be used in draft guidance"/>
    <s v="TBC"/>
    <s v="Fezolinetant for treating vasomotor symptoms associated with the menopause [ID5071]"/>
    <x v="12"/>
    <s v="Menopause"/>
    <x v="8"/>
    <x v="2"/>
    <x v="7"/>
    <s v="Should not be used in draft guidance"/>
    <s v="Oral"/>
    <s v="Neutral"/>
    <s v="A change to capacity is not expected because all treatments are oral and can be self-administered by patients"/>
    <s v="CIC"/>
    <s v="Should not be used in draft guidance"/>
    <s v="DG published. Draft guidance states that fezolinetant should not be used to treat moderate to severe vasomotor symptoms caused by menopause._x000a__x000a_Following the release of the Draft Guidance for this appraisal, the company requested additional time to respond. NICE has agreed to an extension and as a result the date for the second committee meeting is to be confirmed._x000a__x000a_The estimated capacity impact is based on the budget impact test undertaken. This may change as the technology appraisal is developed."/>
    <s v="Single Technology Appraisal"/>
    <s v="BG"/>
  </r>
  <r>
    <x v="1"/>
    <m/>
    <s v="TBC"/>
    <s v="Not recommended in draft guidance"/>
    <s v="Consultation complete"/>
    <s v="Rozanolixizumab for treating antibody-positive generalised myasthenia gravis [ID5092]"/>
    <x v="4"/>
    <s v="Myasthenia gravis"/>
    <x v="9"/>
    <x v="0"/>
    <x v="0"/>
    <s v="Not recommended in draft guidance"/>
    <s v="Subcutaneous injection"/>
    <s v="Decrease"/>
    <s v="If recommended there will be a capacity decrease if rozanolixizumab replaces some of the comparator treatment options due to shorter administration time"/>
    <n v="800"/>
    <s v="Not recommended in draft guidance"/>
    <s v="For information, NICE has decided to pause the single technology appraisal of rozanolixizumab for treatment of antibody-positive generalised myasthenia gravis. This is due to operational implications of an appeal for a single technology appraisal for another product being assessed for generalised myasthenia gravis. The appeal outcome will likely be known in late June._x000a__x000a_DG published. Draft guidance states that rozanolixizumab is not recommended, within its marketing authorisation, as an add-on to standard treatment for generalised myasthenia gravis in adults who test positive for:_x000a_• anti-acetylcholine receptor antibodies or_x000a_• anti-muscle-specific tyrosine kinase antibodies._x000a__x000a_The estimated population and capacity impact is based on the budget impact test undertaken. This may change as the technology appraisal is developed."/>
    <s v="Single Technology Appraisal"/>
    <s v="PW"/>
  </r>
  <r>
    <x v="1"/>
    <m/>
    <s v="TBC"/>
    <s v="Not recommended in draft guidance"/>
    <s v="Consultation complete"/>
    <s v="Zilucoplan for treating antibody positive generalised myasthenia gravis [ID4008]"/>
    <x v="4"/>
    <s v="Myasthenia gravis"/>
    <x v="9"/>
    <x v="0"/>
    <x v="0"/>
    <s v="Not recommended in draft guidance"/>
    <s v="Subcutaneous injection"/>
    <s v="Potential decrease"/>
    <s v="If recommended there will be a capacity decrease if zilucoplan is used instead of a comparator treatment administered by IV"/>
    <n v="700"/>
    <s v="Not recommended in draft guidance"/>
    <s v="NICE have/has received 4 appeals, that fall within one or more of the two strictly limited grounds for appeal, against the Final Draft Guidance from the following organisations:_x000a__x000a_• Muscular Dystrophy UK_x000a_• Association of British Neurologists_x000a_• UCB Pharma Limited_x000a_• Myaware_x000a__x000a_The appeal panel will convene on Wednesday 19 November at 10:00am via Zoom to hear oral representations from the appellants. _x000a__x000a_FDG is published. Draft guidance states that zilucoplan is not recommended, within its marketing authorisation, as an add-on to standard treatment for generalised myasthenia gravis in adults who test positive for anti-acetylcholine receptor antibodies._x000a__x000a_The estimated population and capacity impact is based on the budget impact test undertaken. This may change as the technology appraisal is developed."/>
    <s v="Single Technology Appraisal"/>
    <s v="PW"/>
  </r>
  <r>
    <x v="1"/>
    <m/>
    <s v="TBC"/>
    <s v="Not recommended in draft guidance"/>
    <s v="TBC"/>
    <s v="Maralixibat for treating cholestatic pruritus in Alagille syndrome [ID3941]"/>
    <x v="13"/>
    <s v="Alagille syndrome"/>
    <x v="9"/>
    <x v="0"/>
    <x v="0"/>
    <s v="Not recommended in draft guidance"/>
    <s v="Oral"/>
    <s v="Increase"/>
    <s v="If recommended there will be an increase in capacity due to additional testing and appointments"/>
    <n v="680"/>
    <s v="Not recommended in draft guidance"/>
    <s v="DG published. Draft guidance states that maralixibat is not recommended, within its marketing authorisation, for treating cholestatic pruritus in Alagille syndrome in people 2 months and over._x000a__x000a_The estimated population and capacity impact is based on the budget impact test undertaken. This may change as the technology appraisal is developed."/>
    <s v="Single Technology Appraisal"/>
    <s v="AS"/>
  </r>
  <r>
    <x v="1"/>
    <m/>
    <s v="TBC"/>
    <s v="TBC"/>
    <s v="TBC"/>
    <s v="Avelumab with axitinib for untreated advanced renal cell carcinoma (MA review of TA645) [ID6294]"/>
    <x v="0"/>
    <s v="Renal cell carcinoma"/>
    <x v="7"/>
    <x v="0"/>
    <x v="0"/>
    <s v="TBC"/>
    <s v="IV infusion/Oral"/>
    <s v="Neutral"/>
    <s v="The technology is already available in the CDF therefore there will be no impact on capacity if the activity moves into routine commissioning."/>
    <n v="330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ingle Technology Appraisal"/>
    <s v="BG"/>
  </r>
  <r>
    <x v="1"/>
    <m/>
    <s v="TBC"/>
    <s v="TBC"/>
    <s v="TBC"/>
    <s v="Eflornithine for treating high-risk neuroblastoma with complete or partial response after immunotherapy [ID4060]"/>
    <x v="0"/>
    <s v="Neuroblastoma"/>
    <x v="7"/>
    <x v="0"/>
    <x v="0"/>
    <s v="TBC"/>
    <s v="Oral"/>
    <s v="Increase"/>
    <s v="There may be a capacity impact due to more monitoring appointments for people having eflornithine compared with established clinical management."/>
    <n v="3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ingle Technology Appraisal"/>
    <s v="SP"/>
  </r>
  <r>
    <x v="1"/>
    <m/>
    <s v="TBC"/>
    <s v="TBC"/>
    <s v="TBC"/>
    <s v="Acalabrutinib with bendamustine and rituximab for untreated mantle cell lymphoma [ID6155]"/>
    <x v="0"/>
    <s v="Lymphoma"/>
    <x v="7"/>
    <x v="0"/>
    <x v="0"/>
    <s v="TBC"/>
    <s v="Oral"/>
    <s v="CIC"/>
    <s v="TBC"/>
    <n v="330"/>
    <s v="TBC"/>
    <s v="Guidance is still in early development stage. More information will be provided as the development of the guidance progresses. _x000a__x000a_The estimated population impact is based on the budget impact test undertaken. This may change as the technology appraisal is developed."/>
    <s v="Single Technology Appraisal"/>
    <s v="BG"/>
  </r>
  <r>
    <x v="1"/>
    <m/>
    <s v="TBC"/>
    <s v="TBC"/>
    <s v="TBC"/>
    <s v="Nusinersen and risdiplam for treating spinal muscular atrophy (review of TA588 and TA755) [ID6195]"/>
    <x v="3"/>
    <s v="Spinal muscular atrophy"/>
    <x v="7"/>
    <x v="0"/>
    <x v="0"/>
    <s v="TBC"/>
    <s v="Intrathecal injection and oral"/>
    <s v="CIC"/>
    <s v="Capacity impacts will be across intrathecal IV, oral and IV administrations. The changes to and mix of activity types is CIC."/>
    <n v="1150"/>
    <s v="TBC"/>
    <s v="There has been an update to the timelines for this appraisal following a request from the EAG for additional time to complete their report. As a result, the consultation on the EAG report will now take place between 21 July and 10 September, with the first committee meeting taking place on 11 November 2025. More information will be provided as the development of the guidance progresses._x000a__x000a_The estimated population and capacity impact is based on the budget impact test undertaken. This may change as the technology appraisal is developed."/>
    <s v="Multiple Technology Appraisal"/>
    <s v="BG"/>
  </r>
  <r>
    <x v="1"/>
    <m/>
    <s v="TBC"/>
    <s v="TBC"/>
    <s v="TBC"/>
    <s v="Durvalumab with platinum-based chemotherapy, then with or without olaparib, for treating newly diagnosed advanced or recurrent endometrial cancer [ID6317]"/>
    <x v="0"/>
    <s v="Endometrial cancer"/>
    <x v="7"/>
    <x v="0"/>
    <x v="0"/>
    <n v="90"/>
    <s v="IV Infusion"/>
    <s v="Increase"/>
    <s v="A capacity impact is expected due to treatment being IV administered and has a longer treatment duration compared with comparators"/>
    <n v="2100"/>
    <s v="TBC"/>
    <s v="NICE has received 1 appeal, that fall within one or more of the two strictly limited grounds for appeal, against the Final Draft Guidance on the above technology from the following organisation:_x000a__x000a_• AstraZeneca_x000a_The appeal panel will convene on Thursday 2 October at 10:00am._x000a__x000a_FDG published. Draft guidance states that durvalumab with platinum-based chemotherapy, then maintenance durvalumab monotherapy, can be used as an option for untreated primary advanced or recurrent endometrial cancer that is mismatch repair deficient in adults who can have systemic treatment._x000a__x000a_Durvalumab with platinum-based chemotherapy, then maintenance durvalumab plus olaparib, should not be used for untreated primary advanced or recurrent endometrial cancer that is mismatch repair proficient (pMMR) in adults who can have systemic treatment._x000a__x000a_The estimated eligible population and capacity impact is based on the budget impact test undertaken. This may change as the technology appraisal is developed."/>
    <s v="Single Technology Appraisal"/>
    <s v="AS"/>
  </r>
  <r>
    <x v="1"/>
    <m/>
    <s v="TBC"/>
    <s v="TBC"/>
    <s v="TBC"/>
    <s v="Sirolimus gel for treating facial angiofibroma from tuberous sclerosis complex in people 6 years and older (review of TA972) [ID6440]"/>
    <x v="9"/>
    <s v="Facial angiofibroma"/>
    <x v="7"/>
    <x v="0"/>
    <x v="0"/>
    <s v="TBC"/>
    <s v="Topical"/>
    <s v="Increase"/>
    <s v="A capacity impact is expected due to an increase in outpatient appointments."/>
    <n v="3400"/>
    <s v="TBC"/>
    <s v="This topic has been paused. The appraisal committee will not be held in September 2025. The topic will be rescheduled to the next available committee date._x000a__x000a_The estimated eligible population and capacity impact is based on the budget impact test undertaken. This may change as the technology appraisal is developed."/>
    <s v="Single Technology Appraisal"/>
    <s v="PW"/>
  </r>
  <r>
    <x v="2"/>
    <m/>
    <d v="2026-04-22T00:00:00"/>
    <s v="TBC"/>
    <d v="2026-02-24T00:00:00"/>
    <s v="Acalabrutinib and venetoclax with or without obinutuzumab for untreated chronic lymphocytic leukaemia ID6232]"/>
    <x v="0"/>
    <s v="Leukaemia"/>
    <x v="7"/>
    <x v="0"/>
    <x v="0"/>
    <s v="TBC"/>
    <s v="Oral"/>
    <s v="TBC"/>
    <s v="TBC"/>
    <s v="TBC"/>
    <s v="TBC"/>
    <s v="Guidance is still in early development stage. More information will be provided as the development of the guidance progresses. _x000a__x000a_The committee meeting is scheduled for 03 February 2026."/>
    <s v="Single Technology Appraisal"/>
    <s v="BG"/>
  </r>
  <r>
    <x v="2"/>
    <m/>
    <d v="2026-04-22T00:00:00"/>
    <s v="TBC"/>
    <d v="2026-02-25T00:00:00"/>
    <s v="Histamine dihydrochloride with interleukin-2 for maintenance treatment of acute myeloid leukaemia ID1627"/>
    <x v="0"/>
    <s v="Leukaemia"/>
    <x v="7"/>
    <x v="0"/>
    <x v="0"/>
    <s v="TBC"/>
    <s v="Subcutaneous injection"/>
    <s v="TBC"/>
    <s v="TBC"/>
    <s v="TBC"/>
    <s v="TBC"/>
    <s v="Guidance is still in early development stage. More information will be provided as the development of the guidance progresses. _x000a__x000a_The committee meeting is scheduled for 04 February 2026."/>
    <s v="Single Technology Appraisal"/>
    <s v="SP"/>
  </r>
  <r>
    <x v="2"/>
    <m/>
    <d v="2026-05-14T00:00:00"/>
    <s v="TBC"/>
    <d v="2026-02-03T00:00:00"/>
    <s v="Semaglutide for preventing major cardiovascular events in people with cardiovascular disease and overweight or obesity [ID6441]"/>
    <x v="5"/>
    <s v="Obesity"/>
    <x v="7"/>
    <x v="2"/>
    <x v="8"/>
    <s v="TBC"/>
    <s v="Subcutaneous injection"/>
    <s v="Increase"/>
    <s v="Increase in behavioural support. Decrease in cardiovascular events"/>
    <n v="1492000"/>
    <s v="TBC"/>
    <s v="Guidance is still in early development stage.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2"/>
    <m/>
    <d v="2026-05-14T00:00:00"/>
    <s v="TBC"/>
    <d v="2026-01-13T00:00:00"/>
    <s v="Zanidatamab for treating HER2-positive advanced biliary tract cancer after 1 or more systemic treatments [ID6388]"/>
    <x v="0"/>
    <s v="Bile duct cancer"/>
    <x v="7"/>
    <x v="0"/>
    <x v="0"/>
    <s v="TBC"/>
    <s v="IV Infusion"/>
    <s v="TBC"/>
    <s v="TBC"/>
    <n v="65"/>
    <s v="TBC"/>
    <s v="Guidance is still in early development stage. More information will be provided as the development of the guidance progresses. _x000a__x000a_The committee meeting is scheduled for the 09th December 2025._x000a__x000a_The estimated eligible population is based on the budget impact test undertaken. This may change as the appraisal is developed."/>
    <s v="Single Technology Appraisal"/>
    <s v="BG"/>
  </r>
  <r>
    <x v="2"/>
    <m/>
    <d v="2026-06-04T00:00:00"/>
    <s v="TBC"/>
    <d v="2026-05-21T00:00:00"/>
    <s v="Finerenone for treating heart failure with preserved or mildly reduced ejection fraction ID6514"/>
    <x v="8"/>
    <s v="Heart failure"/>
    <x v="7"/>
    <x v="2"/>
    <x v="0"/>
    <s v="TBC"/>
    <s v="Oral"/>
    <s v="TBC"/>
    <s v="TBC"/>
    <s v="TBC"/>
    <s v="TBC"/>
    <s v="Guidance is still in early development stage. More information will be provided as the development of the guidance progresses._x000a__x000a_The committee meeting is scheduled for 8 April 2026."/>
    <s v="Single Technology Appraisal"/>
    <s v="BG"/>
  </r>
  <r>
    <x v="2"/>
    <m/>
    <d v="2026-06-05T00:00:00"/>
    <s v="TBC"/>
    <d v="2026-04-16T00:00:00"/>
    <s v="Doxecitine–doxribtimine for treating thymidine kinase 2 deficiency in people of any age [ID6484]"/>
    <x v="10"/>
    <s v="Genetic disorder"/>
    <x v="7"/>
    <x v="0"/>
    <x v="0"/>
    <s v="TBC"/>
    <s v="Oral"/>
    <s v="TBC"/>
    <s v="TBC"/>
    <s v="TBC"/>
    <s v="TBC"/>
    <s v="Guidance is still in early development stage. More information will be provided as the development of the guidance progresses._x000a__x000a_The committee meeting is scheduled for 19 March 2026."/>
    <s v="Highly Specialised Technology Evaluation"/>
    <s v="GS"/>
  </r>
  <r>
    <x v="2"/>
    <s v="Yes"/>
    <d v="2026-06-18T00:00:00"/>
    <s v="TBC"/>
    <d v="2026-02-25T00:00:00"/>
    <s v="Pegcetacoplan for treating primary complement 3 glomerulopathy and primary immune-complex membranoproliferative glomerulonephritis in people 12 years and over [ID6489]"/>
    <x v="14"/>
    <s v="Kidney disease"/>
    <x v="7"/>
    <x v="0"/>
    <x v="0"/>
    <s v="TBC"/>
    <s v="Subcutaneous injection"/>
    <s v="Neutral"/>
    <s v="People will already be known to the service"/>
    <n v="430"/>
    <s v="TBC"/>
    <s v="Guidance is still in early development stage. More information will be provided as the development of the guidance progresses._x000a__x000a_The committee meeting is scheduled for 04 February 2026._x000a__x000a_The estimated eligible population and capacity impact is based on the budget impact test undertaken. This may change as the appraisal is developed."/>
    <s v="Single Technology Appraisal"/>
    <s v="SP"/>
  </r>
  <r>
    <x v="2"/>
    <m/>
    <d v="2026-06-18T00:00:00"/>
    <s v="TBC"/>
    <s v="TBC"/>
    <s v="Donidalorsen for preventing recurrent attacks of hereditary angioedema in people 12 years and over [ID6457]"/>
    <x v="6"/>
    <s v="Angioedema"/>
    <x v="7"/>
    <x v="2"/>
    <x v="0"/>
    <s v="TBC"/>
    <s v="Subcutaneous injection"/>
    <s v="TBC"/>
    <s v="TBC"/>
    <s v="TBC"/>
    <s v="TBC"/>
    <s v="Guidance is still in early development stage. More information will be provided as the development of the guidance progresses._x000a__x000a_The committee meeting s scheduled for 8 April 2026"/>
    <s v="Single Technology Appraisal"/>
    <s v="BG"/>
  </r>
  <r>
    <x v="2"/>
    <m/>
    <d v="2026-06-25T00:00:00"/>
    <s v="TBC"/>
    <d v="2026-03-03T00:00:00"/>
    <s v="Tisotumab vedotin for treating recurrent or metastatic cervical cancer that has progressed on or after systemic treatment [ID3753]"/>
    <x v="0"/>
    <s v="Cervical cancer"/>
    <x v="7"/>
    <x v="0"/>
    <x v="0"/>
    <s v="TBC"/>
    <s v="IV Infusion"/>
    <s v="TBC"/>
    <s v="TBC"/>
    <s v="TBC"/>
    <s v="TBC"/>
    <s v="Guidance is still in early development stage. More information will be provided as the development of the guidance progresses."/>
    <s v="Single Technology Appraisal"/>
    <s v="SP"/>
  </r>
  <r>
    <x v="2"/>
    <m/>
    <d v="2026-07-01T00:00:00"/>
    <s v="TBC"/>
    <s v="TBC"/>
    <s v="Avapritinib for treating inadequately controlled moderate to severe indolent systemic mastocytosis [ID6578]"/>
    <x v="6"/>
    <s v="Mastocytosis"/>
    <x v="7"/>
    <x v="0"/>
    <x v="0"/>
    <s v="TBC"/>
    <s v="Oral"/>
    <s v="TBC"/>
    <s v="TBC"/>
    <s v="TBC"/>
    <s v="TBC"/>
    <s v="Guidance is still in early development stage. More information will be provided as the development of the guidance progresses._x000a__x000a_The committee meeting is scheduled for 05 May 2026._x000a_"/>
    <s v="Single Technology Appraisal"/>
    <s v="BG"/>
  </r>
  <r>
    <x v="2"/>
    <m/>
    <d v="2026-07-15T00:00:00"/>
    <s v="TBC"/>
    <d v="2026-05-27T00:00:00"/>
    <s v="Tafasitamab with lenalidomide and rituximab for treating relapsed or refractory follicular lymphoma after 1 or more systemic treatments [ID6413]"/>
    <x v="0"/>
    <s v="Lymphoma"/>
    <x v="7"/>
    <x v="0"/>
    <x v="0"/>
    <s v="TBC"/>
    <s v="IV Infusion"/>
    <s v="TBC"/>
    <s v="TBC"/>
    <s v="TBC"/>
    <s v="TBC"/>
    <s v="Guidance is still in early development stage. More information will be provided as the development of the guidance progresses._x000a__x000a_The committee meeting is scheduled for 05 May 2026."/>
    <s v="Single Technology Appraisal"/>
    <s v="BG"/>
  </r>
  <r>
    <x v="2"/>
    <m/>
    <d v="2026-07-01T00:00:00"/>
    <s v="TBC"/>
    <d v="2026-03-25T00:00:00"/>
    <s v="Pembrolizumab before surgery (neoadjuvant) then with radiotherapy after surgery (adjuvant) for newly diagnosed, resectable, locally advanced, squamous cell head and neck cancer [ID6477]"/>
    <x v="0"/>
    <s v="Head &amp; neck cancer"/>
    <x v="7"/>
    <x v="0"/>
    <x v="0"/>
    <s v="TBC"/>
    <s v="Intravenous"/>
    <s v="TBC"/>
    <s v="TBC"/>
    <s v="TBC"/>
    <s v="TBC"/>
    <s v="Guidance is still in early development stage. More information will be provided as the development of the guidance progresses._x000a__x000a_The committee meeting is scheduled for 04 March 2026."/>
    <s v="Single Technology Appraisal"/>
    <s v="SP"/>
  </r>
  <r>
    <x v="2"/>
    <m/>
    <d v="2026-07-15T00:00:00"/>
    <s v="TBC"/>
    <d v="2026-06-12T00:00:00"/>
    <s v="Beremagene geperpavec for treating skin wounds associated with dystrophic epidermolysis bullosa [ID3959]"/>
    <x v="9"/>
    <s v="Dystrophic epidermolysis bullosa"/>
    <x v="7"/>
    <x v="0"/>
    <x v="0"/>
    <s v="TBC"/>
    <s v="Topical"/>
    <s v="TBC"/>
    <s v="TBC"/>
    <n v="620"/>
    <s v="TBC"/>
    <s v="Guidance is still in early development stage. More information will be provided as the development of the guidance progresses._x000a__x000a_The committee meeting is scheduled for 21 May 2026._x000a__x000a_The estimated population is based on the budget impact test undertaken. This may change as the technology appraisal develops."/>
    <s v="Single Technology Appraisal"/>
    <s v="PW"/>
  </r>
  <r>
    <x v="2"/>
    <m/>
    <d v="2026-07-29T00:00:00"/>
    <s v="TBC"/>
    <d v="2026-04-16T00:00:00"/>
    <s v="Efgartigimod with recombinant human hyaluronidase PH20 for treating chronic inflammatory demyelinating polyneuropathy [ID6409]"/>
    <x v="4"/>
    <s v="Chronic Inflammatory Demyelinating Polyneuropathy"/>
    <x v="7"/>
    <x v="0"/>
    <x v="0"/>
    <s v="TBC"/>
    <s v="IV infusion / subcutaneous"/>
    <s v="TBC"/>
    <s v="TBC"/>
    <s v="TBC"/>
    <s v="TBC"/>
    <s v="Guidance is still in early development stage. More information will be provided as the development of the guidance progresses._x000a__x000a_The committee meeting is scheduled for 19 March 2026."/>
    <s v="Single Technology Appraisal"/>
    <s v="PW"/>
  </r>
  <r>
    <x v="2"/>
    <m/>
    <d v="2026-09-30T00:00:00"/>
    <s v="TBC"/>
    <d v="2026-07-01T00:00:00"/>
    <s v="Nogapendekin alfa inbakicept with intravesical BCG for previously treated non-muscle-invasive bladder cancer with carcinoma in situ that is unresponsive to BCG [ID6582]"/>
    <x v="0"/>
    <s v="Bladder cancer"/>
    <x v="7"/>
    <x v="0"/>
    <x v="0"/>
    <s v="TBC"/>
    <s v="Intravesical"/>
    <s v="TBC"/>
    <s v="TBC"/>
    <s v="TBC"/>
    <s v="TBC"/>
    <s v="Guidance is still in early development stage. More information will be provided as the development of the guidance progresses."/>
    <s v="Single Technology Appraisal"/>
    <s v="SP"/>
  </r>
  <r>
    <x v="2"/>
    <m/>
    <d v="2026-09-30T00:00:00"/>
    <s v="TBC"/>
    <d v="2026-07-01T00:00:00"/>
    <s v="Catumaxomab for intraperitoneal treatment of malignant ascites in epithelial cellular adhesion molecule-positive carcinomas when further systemic anticancer treatment is unsuitable [ID6580]"/>
    <x v="0"/>
    <s v="Digestive system"/>
    <x v="7"/>
    <x v="0"/>
    <x v="0"/>
    <s v="TBC"/>
    <s v="Intraperitoneal Injection"/>
    <s v="TBC"/>
    <s v="TBC"/>
    <s v="TBC"/>
    <s v="TBC"/>
    <s v="Guidance is still in early development stage. More information will be provided as the development of the guidance progresses."/>
    <s v="Single Technology Appraisal"/>
    <s v="SP"/>
  </r>
  <r>
    <x v="2"/>
    <m/>
    <d v="2026-10-28T00:00:00"/>
    <s v="TBC"/>
    <d v="2026-07-28T00:00:00"/>
    <s v="Intrathecal onasemnogene abeparvovec for treating spinal muscular atrophy in people 2 years and over [ID6556]"/>
    <x v="3"/>
    <s v="Spinal muscular atrophy"/>
    <x v="7"/>
    <x v="0"/>
    <x v="0"/>
    <s v="TBC"/>
    <s v="Intrathecal injection"/>
    <s v="TBC"/>
    <s v="TBC"/>
    <s v="TBC"/>
    <s v="TBC"/>
    <s v="Guidance is still in early development stage. More information will be provided as the development of the guidance progresses."/>
    <s v="Single Technology Appraisal"/>
    <s v="BG"/>
  </r>
  <r>
    <x v="2"/>
    <m/>
    <d v="2026-12-02T00:00:00"/>
    <s v="TBC"/>
    <d v="2026-08-26T00:00:00"/>
    <s v="Lurbinectedin with atezolizumab for maintenance treatment of extensive-stage small-cell lung cancer PD [ID6526]"/>
    <x v="0"/>
    <s v="Lung cancer"/>
    <x v="7"/>
    <x v="0"/>
    <x v="0"/>
    <s v="TBC"/>
    <s v="Intravenous"/>
    <s v="TBC"/>
    <s v="TBC"/>
    <s v="TBC"/>
    <s v="TBC"/>
    <s v="Guidance is still in early development stage. More information will be provided as the development of the guidance progresses."/>
    <s v="Single Technology Appraisal"/>
    <s v="SP"/>
  </r>
  <r>
    <x v="2"/>
    <m/>
    <d v="2026-05-29T00:00:00"/>
    <s v="TBC"/>
    <d v="2026-04-09T00:00:00"/>
    <s v="Tolebrutinib for treating non-relapsing secondary progressive multiple sclerosis [ID6351]"/>
    <x v="4"/>
    <s v="Multiple sclerosis"/>
    <x v="7"/>
    <x v="0"/>
    <x v="0"/>
    <s v="TBC"/>
    <s v="Oral"/>
    <s v="TBC"/>
    <s v="TBC"/>
    <s v="TBC"/>
    <s v="TBC"/>
    <s v="Guidance is still in early development stage. More information will be provided as the development of the guidance progresses."/>
    <s v="Single Technology Appraisal"/>
    <s v="PW"/>
  </r>
  <r>
    <x v="2"/>
    <m/>
    <d v="2026-09-10T00:00:00"/>
    <s v="TBC"/>
    <d v="2026-06-03T00:00:00"/>
    <s v="Imlunestrant for treating oestrogen receptor-positive HER2-negative advanced breast cancer after endocrine therapy [ID6373]"/>
    <x v="0"/>
    <s v="Breast cancer"/>
    <x v="7"/>
    <x v="0"/>
    <x v="0"/>
    <s v="TBC"/>
    <s v="Oral"/>
    <s v="TBC"/>
    <s v="TBC"/>
    <s v="TBC"/>
    <s v="TBC"/>
    <s v="Please note that following on from advice received from the company this appraisal has been rescheduled to align with latest regulatory expectations. Therefore, we now anticipate that the appraisal will begin during late September 2025 when we will write to you about how you can get involved. The deadline for submissions is expected in approximately early December 2025."/>
    <s v="Single Technology Appraisal"/>
    <s v="AS"/>
  </r>
  <r>
    <x v="3"/>
    <m/>
    <d v="2027-04-07T00:00:00"/>
    <s v="TBC"/>
    <s v="TBC"/>
    <s v="Radium-223 dichloride with enzalutamide for treating asymptomatic or mildly symptomatic hormone-relapsed metastatic prostate cancer with bone metastases [ID6512]"/>
    <x v="0"/>
    <s v="Prostate cancer"/>
    <x v="7"/>
    <x v="0"/>
    <x v="0"/>
    <s v="TBC"/>
    <s v="IV infusion/Oral"/>
    <s v="TBC"/>
    <s v="TBC"/>
    <s v="TBC"/>
    <s v="TBC"/>
    <s v="In progress. Please note that following on from a request received from the company, the timelines for this appraisal have been revised and the appraisal is now anticipated to begin in mid-October 2026. These timings are based on a request from the company to reschedule the initial date set by NICE, in order to facilitate a suitably comprehensive and robust submission."/>
    <s v="Single Technology Appraisal"/>
    <s v="PW"/>
  </r>
  <r>
    <x v="2"/>
    <m/>
    <s v="TBC"/>
    <s v="TBC"/>
    <d v="2025-12-03T00:00:00"/>
    <s v="Sotorasib for previously treated KRAS G12C mutation-positive advanced non-small-cell lung cancer (MA review of TA781) [ID6287]"/>
    <x v="0"/>
    <s v="Lung cancer"/>
    <x v="7"/>
    <x v="0"/>
    <x v="0"/>
    <s v="TBC"/>
    <s v="Oral"/>
    <s v="Neutral"/>
    <s v="Any capacity impact has already been recognised while sotorasib has been used in the CDF"/>
    <n v="1100"/>
    <s v="TBC"/>
    <s v="Guidance is still in early development stage. More information will be provided as the development of the guidance progresses. _x000a__x000a_The committee meeting is scheduled for 4 February 2026._x000a__x000a_The estimated eligible population and capacity impact is based on the budget impact test undertaken. This may change as the technology appraisal is developed."/>
    <s v="Single Technology Appraisal"/>
    <s v="SP"/>
  </r>
  <r>
    <x v="2"/>
    <m/>
    <s v="TBC"/>
    <s v="TBC"/>
    <d v="2026-03-03T00:00:00"/>
    <s v="Inavolisib with palboCIClib and fulvestrant for treating recurrent hormone receptor-positive HER2-negative PIK3CA-positive advanced breast cancer after adjuvant endocrine treatment [ID6425]"/>
    <x v="0"/>
    <s v="Breast cancer"/>
    <x v="7"/>
    <x v="0"/>
    <x v="0"/>
    <s v="TBC"/>
    <s v="Oral / intramuscular injection"/>
    <s v="Increase"/>
    <s v="If recommended, increase in administrations due to longer treatment duration than comparators"/>
    <n v="670"/>
    <s v="TBC"/>
    <s v="Guidance is still in early development stage.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2"/>
    <m/>
    <s v="TBC"/>
    <s v="Should not be used in draft guidance"/>
    <d v="2026-05-21T00:00:00"/>
    <s v="Nemolizumab for treating prurigo nodularis [ID6451]"/>
    <x v="9"/>
    <s v="Prurigo nodularis"/>
    <x v="8"/>
    <x v="2"/>
    <x v="0"/>
    <s v="Should not be used in draft guidance"/>
    <s v="Subcutaneous injection"/>
    <s v="Neutral"/>
    <s v="If recommended no change in capacity is expected because the technology is administered subcutaneously via Homecare"/>
    <n v="1400"/>
    <s v="Should not be used in draft guidance"/>
    <s v="DG published. Draft guidance states that nemolizumab should not be used to treat moderate to severe prurigo nodularis in adults when systemic treatments are suitable._x000a__x000a_The estimated eligible population and capacity impact is based on the budget impact test undertaken. This may change as the technology appraisal is developed."/>
    <s v="Single Technology Appraisal"/>
    <s v="PW"/>
  </r>
  <r>
    <x v="2"/>
    <m/>
    <s v="TBC"/>
    <s v="TBC"/>
    <d v="2026-05-06T00:00:00"/>
    <s v="Mepolizumab for maintenance treatment of uncontrolled chronic obstructive pulmonary disease with raised blood eosinophils [ID1237]"/>
    <x v="1"/>
    <s v="Chronic obstructive pulmonary disease"/>
    <x v="7"/>
    <x v="0"/>
    <x v="0"/>
    <s v="TBC"/>
    <s v="Subcutaneous injection"/>
    <s v="TBC"/>
    <s v="TBC"/>
    <s v="TBC"/>
    <s v="TBC"/>
    <s v="Guidance is still in early development stage. More information will be provided as the development of the guidance progresses."/>
    <s v="Single Technology Appraisal"/>
    <s v="AS"/>
  </r>
  <r>
    <x v="2"/>
    <m/>
    <s v="TBC"/>
    <s v="TBC"/>
    <s v="TBC"/>
    <s v="Vosoritide for treating achondroplasia in people 4 months and over [ID6488]"/>
    <x v="10"/>
    <s v="Achondroplasia"/>
    <x v="7"/>
    <x v="2"/>
    <x v="0"/>
    <s v="TBC"/>
    <s v="Subcutaneous injection"/>
    <s v="TBC"/>
    <s v="TBC"/>
    <s v="TBC"/>
    <s v="TBC"/>
    <s v="Guidance is still in early development stage. More information will be provided as the development of the guidance progresses."/>
    <s v="Single Technology Appraisal"/>
    <s v="PW"/>
  </r>
  <r>
    <x v="2"/>
    <m/>
    <s v="TBC"/>
    <s v="TBC"/>
    <s v="TBC"/>
    <s v="Delandistrogene moxeparvovec for treating Duchenne muscular dystrophy in children 4 to 7 years [ID3897]"/>
    <x v="3"/>
    <s v="Duchenne muscular dystrophy"/>
    <x v="7"/>
    <x v="0"/>
    <x v="0"/>
    <s v="TBC"/>
    <s v="IV Infusion"/>
    <s v="TBC"/>
    <s v="TBC"/>
    <s v="TBC"/>
    <s v="TBC"/>
    <s v="In progress.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
    <s v="Single Technology Appraisal"/>
    <s v="PW"/>
  </r>
  <r>
    <x v="2"/>
    <m/>
    <s v="TBC"/>
    <s v="TBC"/>
    <d v="2026-10-27T00:00:00"/>
    <s v="Pirtobrutinib for untreated chronic lymphocytic leukaemia or small lymphocytic lymphoma [ID6397]"/>
    <x v="0"/>
    <s v="Leukaemia"/>
    <x v="7"/>
    <x v="0"/>
    <x v="0"/>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BG"/>
  </r>
  <r>
    <x v="2"/>
    <m/>
    <s v="TBC"/>
    <s v="TBC"/>
    <s v="TBC"/>
    <s v="Hydromethylthionine mesylate for treating mild cognitive impairment or mild or moderate dementia caused by Alzheimer's disease [ID6343]"/>
    <x v="4"/>
    <s v="Alzheimer's Disease "/>
    <x v="7"/>
    <x v="2"/>
    <x v="0"/>
    <s v="TBC"/>
    <s v="Oral"/>
    <s v="Increase"/>
    <s v="If recommended there will be an increase in GP appointments; referrals to local services, baseline MRI's and PET CT scans"/>
    <n v="87000"/>
    <s v="TBC"/>
    <s v="The committee meeting planned for 12 February 2025 will be rescheduled and the timelines for this appraisal will be revised to ensure they align with regulatory timings. We will provide a further update when it is available._x000a__x000a_The estimated population and capacity impact is based on the budget impact test undertaken. These may change as the technology appraisal is developed."/>
    <s v="Single Technology Appraisal"/>
    <s v="SP"/>
  </r>
  <r>
    <x v="2"/>
    <m/>
    <s v="TBC"/>
    <s v="TBC"/>
    <s v="TBC"/>
    <s v="Pembrolizumab with chemotherapy for adjuvant treatment of newly diagnosed high-risk endometrial cancer after surgery with curative intent [ID6207]"/>
    <x v="0"/>
    <s v="Endometrial cancer"/>
    <x v="7"/>
    <x v="0"/>
    <x v="0"/>
    <s v="TBC"/>
    <s v="IV Infusion"/>
    <s v="TBC"/>
    <s v="TBC"/>
    <s v="TBC"/>
    <s v="TBC"/>
    <s v="Please note that following a request from the company, further information regarding the timelines for this appraisal will be available in due course. In the meantime, NICE will continue to monitor the situation and will provide an update as and when the situation changes."/>
    <s v="Single Technology Appraisal"/>
    <s v="AS"/>
  </r>
  <r>
    <x v="2"/>
    <m/>
    <s v="TBC"/>
    <s v="TBC"/>
    <s v="TBC"/>
    <s v="Port Delivery System with ranibizumab for treating wet age-related macular degeneration [ID3983]"/>
    <x v="15"/>
    <s v="Wet AMD"/>
    <x v="7"/>
    <x v="2"/>
    <x v="0"/>
    <s v="TBC"/>
    <s v="Injection"/>
    <s v="TBC"/>
    <s v="TBC"/>
    <s v="TBC"/>
    <s v="TBC"/>
    <s v="Awaiting development. Please note that the timelines for this appraisal are anticipated to begin in early February 2026 with submissions expected in mid-April 2026."/>
    <s v="Single Technology Appraisal"/>
    <s v="SP"/>
  </r>
  <r>
    <x v="2"/>
    <m/>
    <s v="TBC"/>
    <s v="TBC"/>
    <d v="2026-07-08T00:00:00"/>
    <s v="Semaglutide for treating metabolic dysfunction-associated steatohepatitis with liver fibrosis [ID6458]"/>
    <x v="24"/>
    <s v="Liver fibrosis"/>
    <x v="7"/>
    <x v="2"/>
    <x v="0"/>
    <s v="TBC"/>
    <s v="TBC"/>
    <s v="TBC"/>
    <s v="TBC"/>
    <s v="TBC"/>
    <s v="TBC"/>
    <s v="This evaluation will now go ahead as a Single Technology Appraisal (STA). This evaluation will only cover semaglutide for treating metabolic dysfunction-associated steatohepatitis with liver fibrosis. The evaluation will begin in early November 2025."/>
    <s v="Single Technology Appraisal"/>
    <s v="AS"/>
  </r>
  <r>
    <x v="2"/>
    <m/>
    <s v="TBC"/>
    <s v="TBC"/>
    <d v="2026-01-14T00:00:00"/>
    <s v="Dostarlimab for previously treated advanced or recurrent endometrial cancer with high microsatellite instability or mismatch repair deficiency (MA review of TA779) [ID6326]"/>
    <x v="0"/>
    <s v="Endometrial cancer"/>
    <x v="7"/>
    <x v="0"/>
    <x v="0"/>
    <s v="TBC"/>
    <s v="Intravenous"/>
    <s v="Neutral"/>
    <s v="Dostarlimab is currently recommended for use in the CDF."/>
    <n v="235"/>
    <s v="TBC"/>
    <s v="Guidance is still in early development stage. More information will be provided as the development of the guidance progresses. The committee meeting is scheduled for 13 January 2026._x000a__x000a_The estimated eligible population and capacity impact is based on the budget impact test undertaken. This may change as the technology appraisal is developed."/>
    <s v="Single Technology Appraisal"/>
    <s v="AS"/>
  </r>
  <r>
    <x v="2"/>
    <m/>
    <s v="TBC"/>
    <s v="TBC"/>
    <d v="2026-02-03T00:00:00"/>
    <s v="Pembrolizumab with chemoradiation for untreated high-risk locally advanced cervical cancer [ID6138]"/>
    <x v="0"/>
    <s v="Cervical cancer"/>
    <x v="7"/>
    <x v="0"/>
    <x v="0"/>
    <s v="TBC"/>
    <s v="Intravenous"/>
    <s v="TBC"/>
    <s v="TBC"/>
    <s v="TBC"/>
    <s v="TBC"/>
    <s v="NICE has revised the timelines for this evaluation. The committee meeting will now be held on 13 January 2026. Please note that the project team will reach out to nominated experts directly regarding availability for the new meeting date."/>
    <s v="Single Technology Appraisal"/>
    <s v="AS"/>
  </r>
  <r>
    <x v="2"/>
    <m/>
    <s v="TBC"/>
    <s v="TBC"/>
    <d v="2026-07-16T00:00:00"/>
    <s v="Olezarsen for treating familial chylomicronaemia syndrome [ID6585]"/>
    <x v="5"/>
    <s v="Chylomicronaemia syndrome"/>
    <x v="7"/>
    <x v="0"/>
    <x v="0"/>
    <s v="TBC"/>
    <s v="Subcutaneous injection"/>
    <s v="TBC"/>
    <s v="TBC"/>
    <s v="TBC"/>
    <s v="TBC"/>
    <s v="Guidance is still in early development stage. More information will be provided as the development of the guidance progresses."/>
    <s v="Single Technology Appraisal"/>
    <s v="TBC"/>
  </r>
  <r>
    <x v="2"/>
    <m/>
    <s v="TBC"/>
    <s v="TBC"/>
    <d v="2026-06-05T00:00:00"/>
    <s v="Brensocatib for treating non-cystic fibrosis bronchiectasis in people 12 years and over ID6448"/>
    <x v="1"/>
    <s v="Non-cystic fibrosis bronchiectasis"/>
    <x v="7"/>
    <x v="2"/>
    <x v="0"/>
    <s v="TBC"/>
    <s v="Oral"/>
    <s v="TBC"/>
    <s v="TBC"/>
    <s v="TBC"/>
    <s v="TBC"/>
    <s v="Guidance is still in early development stage. More information will be provided as the development of the guidance progresses."/>
    <s v="Single Technology Appraisal"/>
    <s v="PW"/>
  </r>
  <r>
    <x v="2"/>
    <m/>
    <s v="TBC"/>
    <s v="TBC"/>
    <d v="2026-03-24T00:00:00"/>
    <s v="Deutetrabenazine for treating tardive dyskinesia ID6550"/>
    <x v="3"/>
    <s v="Muscle"/>
    <x v="7"/>
    <x v="2"/>
    <x v="0"/>
    <s v="TBC"/>
    <s v="Oral"/>
    <s v="TBC"/>
    <s v="TBC"/>
    <s v="TBC"/>
    <s v="TBC"/>
    <s v="Guidance is still in early development stage. More information will be provided as the development of the guidance progresses."/>
    <s v="Single Technology Appraisal"/>
    <s v="BG"/>
  </r>
  <r>
    <x v="2"/>
    <m/>
    <s v="TBC"/>
    <s v="TBC"/>
    <d v="2026-06-05T00:00:00"/>
    <s v="Remibrutinib for treating chronic spontaneous urticaria inadequately controlled by H1-antihistamines [ID6356]"/>
    <x v="9"/>
    <s v="Chronic spontaneous urticaria"/>
    <x v="7"/>
    <x v="2"/>
    <x v="0"/>
    <s v="TBC"/>
    <s v="Oral"/>
    <s v="TBC"/>
    <s v="TBC"/>
    <s v="TBC"/>
    <s v="TBC"/>
    <s v="Guidance is still in early development stage. More information will be provided as the development of the guidance progresses."/>
    <s v="Single Technology Appraisal"/>
    <s v="PW"/>
  </r>
  <r>
    <x v="2"/>
    <m/>
    <s v="TBC"/>
    <s v="TBC"/>
    <d v="2026-06-12T00:00:00"/>
    <s v="Tovorafenib for treating relapsed or refractory paediatric low-grade glioma with BRAF fusion or rearrangement or BRAF V600 mutation in people 6 months and over ID6557"/>
    <x v="0"/>
    <s v="Brain cancer"/>
    <x v="7"/>
    <x v="0"/>
    <x v="0"/>
    <s v="TBC"/>
    <s v="Oral"/>
    <s v="TBC"/>
    <s v="TBC"/>
    <s v="TBC"/>
    <s v="TBC"/>
    <s v="Guidance is still in early development stage. More information will be provided as the development of the guidance progresses."/>
    <s v="Single Technology Appraisal"/>
    <s v="TBC"/>
  </r>
  <r>
    <x v="3"/>
    <m/>
    <d v="2027-06-10T00:00:00"/>
    <s v="TBC"/>
    <d v="2027-03-02T00:00:00"/>
    <s v="Tafasitamab with lenalidomide and R-CHOP for untreated high-intermediate-risk or high-risk diffuse large B-cell lymphoma [ID6568]"/>
    <x v="0"/>
    <s v="Lymphoma"/>
    <x v="7"/>
    <x v="0"/>
    <x v="0"/>
    <s v="TBC"/>
    <s v="IV Infusion"/>
    <s v="TBC"/>
    <s v="TBC"/>
    <s v="TBC"/>
    <s v="TBC"/>
    <s v="In progress. Please note that following on from a request received from the company, the timelines for this appraisal have been revised and the appraisal is now anticipated to begin in early July 2026. These timings are based on a request from the company to reschedule the initial date set by NICE, in order to facilitate a suitably comprehensive and robust submission"/>
    <s v="Single Technology Appraisal"/>
    <s v="BG"/>
  </r>
  <r>
    <x v="3"/>
    <m/>
    <d v="2027-07-28T00:00:00"/>
    <s v="TBC"/>
    <d v="2027-05-05T00:00:00"/>
    <s v="Teclistamab with daratumumab for treating relapsed or refractory multiple myeloma after 1 or more therapies [ID6201]"/>
    <x v="0"/>
    <s v="Multiple myeloma"/>
    <x v="7"/>
    <x v="0"/>
    <x v="0"/>
    <s v="TBC"/>
    <s v="IV Infusion"/>
    <s v="TBC"/>
    <s v="TBC"/>
    <s v="TBC"/>
    <s v="TBC"/>
    <s v="In progress. Please note that following on from an update received from the company, the appraisal has been rescheduled to align with the latest regulatory dates. The appraisal is now anticipated to begin during early September 2026 when we will write to you about how you can get involved."/>
    <s v="Single Technology Appraisal"/>
    <s v="BG"/>
  </r>
  <r>
    <x v="3"/>
    <m/>
    <s v="TBC"/>
    <s v="TBC"/>
    <d v="2027-05-05T00:00:00"/>
    <s v="Triheptanoin for treating long-chain fatty acid oxidation disorders [ID3891]"/>
    <x v="25"/>
    <s v="Genetic disorder"/>
    <x v="7"/>
    <x v="0"/>
    <x v="0"/>
    <s v="TBC"/>
    <s v="Topical"/>
    <s v="TBC"/>
    <s v="TBC"/>
    <s v="TBC"/>
    <s v="TBC"/>
    <s v="Please note that following on from a request received from the company, the timelines for this appraisal have been revised and the appraisal is now anticipated to begin in early September 2026. These timings are based on a request from the company to reschedule the initial date set by NICE, in order to facilitate a suitably comprehensive and robust submission."/>
    <s v="Single Technology Appraisal"/>
    <s v="BG"/>
  </r>
  <r>
    <x v="3"/>
    <m/>
    <s v="TBC"/>
    <s v="TBC"/>
    <d v="2026-03-05T00:00:00"/>
    <s v="Nirogacestat for treating desmoid tumours [ID6453]"/>
    <x v="0"/>
    <s v="Desmoid tumours"/>
    <x v="7"/>
    <x v="0"/>
    <x v="0"/>
    <s v="TBC"/>
    <s v="Oral"/>
    <s v="TBC"/>
    <s v="TBC"/>
    <s v="TBC"/>
    <s v="TBC"/>
    <s v="Guidance is still in early development stage. More information will be provided as the development of the guidance progresses."/>
    <s v="Single Technology Appraisal"/>
    <s v="PW"/>
  </r>
  <r>
    <x v="4"/>
    <m/>
    <s v="TBC"/>
    <s v="TBC"/>
    <s v="TBC"/>
    <s v="Insulin efsitora alfa for treating type 2 diabetes [ID6499]"/>
    <x v="16"/>
    <s v="Diabetes"/>
    <x v="7"/>
    <x v="2"/>
    <x v="2"/>
    <s v="TBC"/>
    <s v="Subcutaneous injection"/>
    <s v="TBC"/>
    <s v="TBC"/>
    <s v="TBC"/>
    <s v="TBC"/>
    <s v="Guidance is still in early development stage. More information will be provided as the development of the guidance progresses."/>
    <s v="Single Technology Appraisal"/>
    <s v="AS"/>
  </r>
  <r>
    <x v="4"/>
    <m/>
    <s v="TBC"/>
    <s v="TBC"/>
    <s v="TBC"/>
    <s v="Betula verrucosa (Itulazax 12 SQ-Bet) for treating moderate to severe allergic rhinitis, conjunctivitis, or both, caused by tree pollen in people 5 to 17 years ID6537"/>
    <x v="20"/>
    <s v="Allergic rhinitis/conjunctivitis"/>
    <x v="7"/>
    <x v="2"/>
    <x v="2"/>
    <s v="TBC"/>
    <s v="Oral"/>
    <s v="TBC"/>
    <s v="TBC"/>
    <s v="TBC"/>
    <s v="TBC"/>
    <s v="Guidance is still in early development stage. More information will be provided as the development of the guidance progresses."/>
    <s v="Single Technology Appraisal"/>
    <s v="PW"/>
  </r>
  <r>
    <x v="4"/>
    <m/>
    <s v="TBC"/>
    <s v="TBC"/>
    <s v="TBC"/>
    <s v="12 SQ-HDM SLIT for treating allergic rhinitis caused by house dust mites in children 5 to 11 years [ID6510]"/>
    <x v="20"/>
    <s v="Allergic rhinitis"/>
    <x v="7"/>
    <x v="2"/>
    <x v="2"/>
    <s v="TBC"/>
    <s v="Oral"/>
    <s v="TBC"/>
    <s v="TBC"/>
    <s v="TBC"/>
    <s v="TBC"/>
    <s v="Guidance is still in early development stage. More information will be provided as the development of the guidance progresses."/>
    <s v="Single Technology Appraisal"/>
    <s v="PW"/>
  </r>
  <r>
    <x v="4"/>
    <m/>
    <s v="TBC"/>
    <s v="TBC"/>
    <s v="TBC"/>
    <s v="Deuruxolitinib for treating severe alopecia areata [ID6597]"/>
    <x v="21"/>
    <s v="Alopecia areata"/>
    <x v="7"/>
    <x v="2"/>
    <x v="0"/>
    <s v="TBC"/>
    <s v="Oral"/>
    <s v="TBC"/>
    <s v="TBC"/>
    <s v="TBC"/>
    <s v="TBC"/>
    <s v="Guidance is still in early development stage. More information will be provided as the development of the guidance progresses."/>
    <s v="Single Technology Appraisal"/>
    <s v="AS"/>
  </r>
  <r>
    <x v="4"/>
    <m/>
    <s v="TBC"/>
    <s v="TBC"/>
    <s v="TBC"/>
    <s v="Nerandomilast for treating idiopathic pulmonary fibrosis or progressive pulmonary fibrosis ID6446"/>
    <x v="1"/>
    <s v="Idiopathic pulmonary fibrosis"/>
    <x v="7"/>
    <x v="0"/>
    <x v="0"/>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PW"/>
  </r>
  <r>
    <x v="4"/>
    <m/>
    <s v="TBC"/>
    <s v="TBC"/>
    <s v="TBC"/>
    <s v="Orforglipron for managing overweight and obesity [ID6516]"/>
    <x v="5"/>
    <s v="Obesity"/>
    <x v="7"/>
    <x v="2"/>
    <x v="2"/>
    <s v="TBC"/>
    <s v="Oral"/>
    <s v="TBC"/>
    <s v="TBC"/>
    <s v="TBC"/>
    <s v="TBC"/>
    <s v="Guidance is still in early development stage. More information will be provided as the development of the guidance progresses."/>
    <s v="Single Technology Appraisal"/>
    <s v="AS"/>
  </r>
  <r>
    <x v="4"/>
    <m/>
    <s v="TBC"/>
    <s v="TBC"/>
    <s v="TBC"/>
    <s v="Toripalimab with chemotherapy for untreated recurrent or metastatic nasopharyngeal cancer [ID6406]"/>
    <x v="0"/>
    <s v="Head cancer"/>
    <x v="7"/>
    <x v="0"/>
    <x v="0"/>
    <s v="TBC"/>
    <s v="Intravenous"/>
    <s v="TBC"/>
    <s v="TBC"/>
    <s v="TBC"/>
    <s v="TBC"/>
    <s v="In progress. Following on advice received from the company, this appraisal has been scheduled back into the work programme. The appraisal is now anticipated to begin during early January 2026 when we will write to you about how you can get involved."/>
    <s v="Single Technology Appraisal"/>
    <s v="AS"/>
  </r>
  <r>
    <x v="4"/>
    <m/>
    <s v="TBC"/>
    <s v="TBC"/>
    <s v="TBC"/>
    <s v="Tofersen for treating amyotrophic lateral sclerosis caused by SOD1 gene mutations [ID3767]"/>
    <x v="3"/>
    <s v="Amyotrophic lateral sclerosis"/>
    <x v="7"/>
    <x v="0"/>
    <x v="0"/>
    <s v="TBC"/>
    <s v="Intrathecal injection"/>
    <s v="TBC"/>
    <s v="TBC"/>
    <s v="TBC"/>
    <s v="TBC"/>
    <s v="In progress. Topic routing was discussed at the NICE Prioritisation Board in October 2024. The Board concluded that the topic was suitable for a Highly Specialised Technology. Please see HST checklist on the project documents tab for further details."/>
    <s v="Highly Specialised Technology Evaluation"/>
    <s v="GS"/>
  </r>
  <r>
    <x v="4"/>
    <m/>
    <s v="TBC"/>
    <s v="TBC"/>
    <s v="TBC"/>
    <s v="Pembrolizumab with chemotherapy with or without bevacizumab for treating platinum-resistant recurrent ovarian cancer after 1 or 2 treatments [ID6363]"/>
    <x v="0"/>
    <s v="Ovarian cancer"/>
    <x v="7"/>
    <x v="0"/>
    <x v="0"/>
    <s v="TBC"/>
    <s v="IV Infusion"/>
    <s v="TBC"/>
    <s v="TBC"/>
    <s v="TBC"/>
    <s v="TBC"/>
    <s v="Guidance is still in early development stage. More information will be provided as the development of the guidance progresses."/>
    <s v="Single Technology Appraisal"/>
    <s v="AS"/>
  </r>
  <r>
    <x v="4"/>
    <m/>
    <s v="TBC"/>
    <s v="TBC"/>
    <s v="TBC"/>
    <s v="Tislelizumab with platinum-based chemotherapy and etoposide for untreated extensive-stage small-cell lung cancer [ID6158]"/>
    <x v="0"/>
    <s v="Lung cancer"/>
    <x v="7"/>
    <x v="0"/>
    <x v="0"/>
    <s v="TBC"/>
    <s v="Intravenous"/>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
    <s v="Single Technology Appraisal"/>
    <s v="SP"/>
  </r>
  <r>
    <x v="4"/>
    <m/>
    <s v="TBC"/>
    <s v="TBC"/>
    <s v="TBC"/>
    <s v="Ruxolitinib for Prurigo Nodularis [ID6571]"/>
    <x v="9"/>
    <s v="Prurigo nodularis"/>
    <x v="7"/>
    <x v="0"/>
    <x v="0"/>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TBC"/>
  </r>
  <r>
    <x v="4"/>
    <m/>
    <s v="TBC"/>
    <s v="TBC"/>
    <s v="TBC"/>
    <s v="Plozasiran for treating familial chylomicronaemia syndrome [ID6593]"/>
    <x v="5"/>
    <s v="Chylomicronaemia syndrome"/>
    <x v="7"/>
    <x v="7"/>
    <x v="0"/>
    <s v="TBC"/>
    <s v="Subcutaneous injection"/>
    <s v="TBC"/>
    <s v="TBC"/>
    <s v="TBC"/>
    <s v="TBC"/>
    <s v="Guidance is still in early development stage. More information will be provided as the development of the guidance progresses."/>
    <s v="Single Technology Appraisal"/>
    <s v="TBC"/>
  </r>
  <r>
    <x v="4"/>
    <m/>
    <s v="TBC"/>
    <s v="TBC"/>
    <s v="TBC"/>
    <s v="Pembrolizumab with chemotherapy with or without bevacizumab for treating platinum-resistant recurrent ovarian cancer after 1 or 2 treatments [ID6363]"/>
    <x v="0"/>
    <s v="Ovarian cancer"/>
    <x v="7"/>
    <x v="0"/>
    <x v="0"/>
    <s v="TBC"/>
    <s v="Intravenous"/>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AS"/>
  </r>
  <r>
    <x v="4"/>
    <m/>
    <s v="TBC"/>
    <s v="TBC"/>
    <s v="TBC"/>
    <s v="Pembrolizumab with chemoradiation, then with or without olaparib, for untreated unresectable locally advanced non-small-cell lung cancer [ID6399]"/>
    <x v="0"/>
    <s v="Lung cancer"/>
    <x v="7"/>
    <x v="0"/>
    <x v="0"/>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July 2027 when we will write to you about how you can get involved. The deadline for submissions is expected in approximately early September 2027."/>
    <s v="Single Technology Appraisal"/>
    <s v="BG"/>
  </r>
  <r>
    <x v="4"/>
    <m/>
    <s v="TBC"/>
    <s v="TBC"/>
    <s v="TBC"/>
    <s v="Oxybutynin hydrochloride for managing neurogenic detrusor overactivity in people 6 years and over with spinal cord injury or spina bifida [ID5089]"/>
    <x v="3"/>
    <s v="Spinal cord"/>
    <x v="7"/>
    <x v="2"/>
    <x v="0"/>
    <s v="TBC"/>
    <s v="Oral"/>
    <s v="TBC"/>
    <s v="TBC"/>
    <s v="TBC"/>
    <s v="TBC"/>
    <s v="Guidance is still in early development stage. More information will be provided as the development of the guidance progresses."/>
    <s v="Single Technology Appraisal"/>
    <s v="PW"/>
  </r>
  <r>
    <x v="4"/>
    <m/>
    <s v="TBC"/>
    <s v="TBC"/>
    <s v="TBC"/>
    <s v="Low-dose atropine eye drops for treating myopia in people 3 to 14 years [ID6517]"/>
    <x v="20"/>
    <s v="Eye"/>
    <x v="7"/>
    <x v="2"/>
    <x v="9"/>
    <s v="TBC"/>
    <s v="Eye drops"/>
    <s v="TBC"/>
    <s v="TBC"/>
    <s v="TBC"/>
    <s v="TBC"/>
    <s v="The NICE Prioritisation Board (PB) met on Monday 16 June 2025 to consider the findings of the scoping exercise for this topic. PB subsequently agreed that low-dose atropine eye drops for treating myopia in people 3 to 14 years, should be selected for evaluation and ministerial referral from the Department of Health and Social Care (DHSC) will now be sought"/>
    <s v="Single Technology Appraisal"/>
    <s v="BG"/>
  </r>
  <r>
    <x v="4"/>
    <m/>
    <s v="TBC"/>
    <s v="TBC"/>
    <s v="TBC"/>
    <s v="Leriglitazone for treating andrenoleukodystrophy [ID3903]"/>
    <x v="5"/>
    <s v="Andrenoleukodystrophy"/>
    <x v="7"/>
    <x v="0"/>
    <x v="0"/>
    <s v="TBC"/>
    <s v="Oral"/>
    <s v="TBC"/>
    <s v="TBC"/>
    <s v="TBC"/>
    <s v="TBC"/>
    <s v="Guidance is still in early development stage. More information will be provided as the development of the guidance progresses."/>
    <s v="Single Technology Appraisal"/>
    <s v="TBC"/>
  </r>
  <r>
    <x v="4"/>
    <m/>
    <s v="TBC"/>
    <s v="TBC"/>
    <s v="TBC"/>
    <s v="Lazertinib with amivantamab and platinum-based chemotherapy for EGFR mutation-positive metastatic non-small-cell lung cancer after a tyrosine kinase inhibitor [ID6305]"/>
    <x v="0"/>
    <s v="Lung cancer"/>
    <x v="7"/>
    <x v="0"/>
    <x v="0"/>
    <s v="TBC"/>
    <s v="Oral"/>
    <s v="TBC"/>
    <s v="TBC"/>
    <s v="TBC"/>
    <s v="TBC"/>
    <s v="In progress. Please note that following on from advice received from the company, further information regarding the timelines for this appraisal will be available in due course. As this appraisal has been referred NICE will continue to monitor any development and will update interested parties if the situation changes."/>
    <s v="Single Technology Appraisal"/>
    <s v="SP"/>
  </r>
  <r>
    <x v="4"/>
    <m/>
    <s v="TBC"/>
    <s v="TBC"/>
    <s v="TBC"/>
    <s v="Itepekimab as add-on maintenance treatment for moderate to severe chronic obstructive pulmonary disease [ID6547]"/>
    <x v="8"/>
    <s v="Chronic obstructive pulmonary disease"/>
    <x v="7"/>
    <x v="2"/>
    <x v="0"/>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as and when the situation changes. "/>
    <s v="Single Technology Appraisal"/>
    <s v="AS"/>
  </r>
  <r>
    <x v="4"/>
    <m/>
    <s v="TBC"/>
    <s v="TBC"/>
    <s v="TBC"/>
    <s v="Iodine (131I)–apamistamab for treating relapsed or refractory acute myeloid leukaemia before an allogeneic haematopoietic stem cell transplant [ID6355]"/>
    <x v="0"/>
    <s v="Leukaemia"/>
    <x v="7"/>
    <x v="0"/>
    <x v="0"/>
    <s v="TBC"/>
    <s v="Intravenous"/>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BG"/>
  </r>
  <r>
    <x v="4"/>
    <m/>
    <s v="TBC"/>
    <s v="TBC"/>
    <s v="TBC"/>
    <s v="Inebilizumab for treating AQP4-IgG seropositive neuromyelitis optica spectrum disorders [ID6430]"/>
    <x v="15"/>
    <s v="Neuromyelitis optica spectrum disorder"/>
    <x v="0"/>
    <x v="0"/>
    <x v="0"/>
    <s v="TBC"/>
    <s v="IV Infusion"/>
    <s v="TBC"/>
    <s v="TBC"/>
    <s v="TBC"/>
    <s v="TBC"/>
    <s v="In progress. Please note that following on from information received from the company, this appraisal has been scheduled back into the work programme and the appraisal is now anticipated to begin during early January 2026 when we will write to you about how you can get involved."/>
    <s v="Single Technology Appraisal"/>
    <s v="BG"/>
  </r>
  <r>
    <x v="4"/>
    <m/>
    <s v="TBC"/>
    <s v="TBC"/>
    <s v="TBC"/>
    <s v="Durvalumab in combination for neoadjuvant and adjuvant treatment of resectable gastric and gastro-oesophageal junction cancer [ID6374]"/>
    <x v="0"/>
    <s v="Gastric or gastro-oesophageal cancer"/>
    <x v="7"/>
    <x v="0"/>
    <x v="0"/>
    <s v="TBC"/>
    <s v="IV Infusion"/>
    <s v="TBC"/>
    <s v="TBC"/>
    <s v="TBC"/>
    <s v="TBC"/>
    <s v="Guidance is still in early development stage. More information will be provided as the development of the guidance progresses."/>
    <s v="Single Technology Appraisal"/>
    <s v="AS"/>
  </r>
  <r>
    <x v="4"/>
    <m/>
    <s v="TBC"/>
    <s v="TBC"/>
    <s v="TBC"/>
    <s v="Datopotamab deruxtecan for previously treated hormone receptor-positive HER2-negative unresectable or metastatic breast cancer [ID6348]"/>
    <x v="0"/>
    <s v="Breast cancer"/>
    <x v="7"/>
    <x v="0"/>
    <x v="0"/>
    <s v="TBC"/>
    <s v="Intravenous"/>
    <s v="TBC"/>
    <s v="TBC"/>
    <s v="TBC"/>
    <s v="TBC"/>
    <s v="As you will be aware, the Department for Health &amp; Social Care has asked NICE to conduct an appraisal of Datopotamab deruxtecan for previously treated hormone receptor-positive HER2-negative unresectable or metastatic breast cancer [ID6348] Please note that following on from a request received from the company, the timelines for this appraisal have been revised and the appraisal is now anticipated to begin in mid-May 2026. These timings are based on a request from the company to reschedule the initial date set by NICE, in order to facilitate a suitably comprehensive and robust submission."/>
    <s v="Single Technology Appraisal"/>
    <s v="AS"/>
  </r>
  <r>
    <x v="4"/>
    <m/>
    <s v="TBC"/>
    <s v="TBC"/>
    <s v="TBC"/>
    <s v="Capivasertib with abiraterone for treating hormone-sensitive metastatic prostate cancer with PTEN deficiency [ID6466]"/>
    <x v="0"/>
    <s v="Prostate cancer"/>
    <x v="7"/>
    <x v="0"/>
    <x v="0"/>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4"/>
    <m/>
    <s v="TBC"/>
    <s v="TBC"/>
    <s v="TBC"/>
    <s v="Apraglutide for treating short bowel syndrome [ID6533]"/>
    <x v="13"/>
    <s v="Bowel"/>
    <x v="7"/>
    <x v="0"/>
    <x v="0"/>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PW"/>
  </r>
  <r>
    <x v="4"/>
    <m/>
    <s v="TBC"/>
    <s v="TBC"/>
    <s v="TBC"/>
    <s v="Apalutamide with gonadotrophin-releasing hormone agonist and radiotherapy for treating high-risk, localised or locally advanced prostate cancer [ID6215]"/>
    <x v="0"/>
    <s v="Prostate cancer"/>
    <x v="7"/>
    <x v="0"/>
    <x v="0"/>
    <s v="TBC"/>
    <s v="Oral"/>
    <s v="TBC"/>
    <s v="TBC"/>
    <s v="TBC"/>
    <s v="TBC"/>
    <s v="In progress. Please note that following on from advice received from the company this appraisal has been scheduled back into the work programme in line with latest regulatory expectations. Therefore, we now anticipate that the appraisal will begin during late September 2026 when we will write to you about how you can get involved."/>
    <s v="Single Technology Appraisal"/>
    <s v="PW"/>
  </r>
  <r>
    <x v="4"/>
    <m/>
    <s v="TBC"/>
    <s v="TBC"/>
    <s v="TBC"/>
    <s v="Masitinib with riluzole for treating amyotrophic lateral sclerosis [ID6257]"/>
    <x v="3"/>
    <s v="Amyotrophic lateral sclerosis"/>
    <x v="7"/>
    <x v="0"/>
    <x v="0"/>
    <s v="TBC"/>
    <s v="Oral"/>
    <s v="TBC"/>
    <s v="TBC"/>
    <s v="TBC"/>
    <s v="TBC"/>
    <s v="Guidance is still in early development stage. More information will be provided as the development of the guidance progresses."/>
    <s v="Single Technology Appraisal"/>
    <s v="PW"/>
  </r>
  <r>
    <x v="4"/>
    <m/>
    <s v="TBC"/>
    <s v="TBC"/>
    <s v="TBC"/>
    <s v="DCVax-L for treating glioblastoma [ID836]"/>
    <x v="0"/>
    <s v="Glioblastoma"/>
    <x v="7"/>
    <x v="0"/>
    <x v="0"/>
    <s v="TBC"/>
    <s v="Intra-dermal injection "/>
    <s v="TBC"/>
    <s v="TBC"/>
    <s v="TBC"/>
    <s v="TBC"/>
    <s v="NICE is continuing to liaise with Northwest Biotherapeutics. The company reports that it is still fully occupied and engaged in the Marketing Authorisation Application (MAA) process with the MHRA. "/>
    <s v="Single Technology Appraisal"/>
    <s v="SP"/>
  </r>
  <r>
    <x v="4"/>
    <m/>
    <s v="TBC"/>
    <s v="TBC"/>
    <s v="TBC"/>
    <s v="Maralixibat for treating progressive familial intrahepatic cholestasis [ID3818]"/>
    <x v="13"/>
    <s v="Familial intrahepatic cholestasis"/>
    <x v="7"/>
    <x v="0"/>
    <x v="0"/>
    <s v="TBC"/>
    <s v="Oral"/>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4"/>
    <m/>
    <s v="TBC"/>
    <s v="TBC"/>
    <s v="TBC"/>
    <s v="Odevixibat for treating cholestasis and pruritus in Alagille Syndrome [ID6181]"/>
    <x v="13"/>
    <s v="Alagille syndrome"/>
    <x v="7"/>
    <x v="0"/>
    <x v="0"/>
    <s v="TBC"/>
    <s v="Oral"/>
    <s v="TBC"/>
    <s v="TBC"/>
    <s v="TBC"/>
    <s v="TBC"/>
    <s v="Guidance is still in early development stage. More information will be provided as the development of the guidance progresses."/>
    <s v="Single Technology Appraisal"/>
    <s v="PW"/>
  </r>
  <r>
    <x v="4"/>
    <m/>
    <s v="TBC"/>
    <s v="TBC"/>
    <s v="TBC"/>
    <s v="Renal cell carcinoma Pathways Pilot [ID6186]"/>
    <x v="0"/>
    <s v="Renal cell carcinoma"/>
    <x v="7"/>
    <x v="0"/>
    <x v="0"/>
    <s v="TBC"/>
    <s v="Various"/>
    <s v="TBC"/>
    <s v="TBC"/>
    <s v="TBC"/>
    <s v="TBC"/>
    <s v="This appraisal has been developed as part of NICE's proportionate approach to technology appraisals. It is a pilot for the ‘Pathways’ approach. Further documents are published under cabozantinib with nivolumab for untreated advanced renal cell carcinoma [ID6184]."/>
    <s v="Single Technology Appraisal"/>
    <s v="PW"/>
  </r>
  <r>
    <x v="4"/>
    <m/>
    <s v="TBC"/>
    <s v="TBC"/>
    <s v="TBC"/>
    <s v="Zanubrutinib for untreated chronic lymphocytic leukaemia [ID5079]"/>
    <x v="0"/>
    <s v="Blood cancer"/>
    <x v="7"/>
    <x v="0"/>
    <x v="0"/>
    <s v="TBC"/>
    <s v="Oral"/>
    <s v="TBC"/>
    <s v="TBC"/>
    <s v="TBC"/>
    <s v="TBC"/>
    <s v="Guidance is still in early development stage. More information will be provided as the development of the guidance progresses."/>
    <s v="Single Technology Appraisal"/>
    <s v="BG"/>
  </r>
  <r>
    <x v="4"/>
    <m/>
    <s v="TBC"/>
    <s v="TBC"/>
    <s v="TBC"/>
    <s v="Durvalumab for adjuvant treatment of resectable non-small-cell lung cancer [ID1263]"/>
    <x v="0"/>
    <s v="Lung cancer"/>
    <x v="7"/>
    <x v="0"/>
    <x v="0"/>
    <s v="TBC"/>
    <s v="IV Infusion"/>
    <s v="TBC"/>
    <s v="TBC"/>
    <s v="TBC"/>
    <s v="TBC"/>
    <s v="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The deadline for submissions is expected in approximately mid-March 2025."/>
    <s v="Single Technology Appraisal"/>
    <s v="SP"/>
  </r>
  <r>
    <x v="4"/>
    <m/>
    <s v="TBC"/>
    <s v="TBC"/>
    <s v="TBC"/>
    <s v="Ropeginterferon alfa-2b for treating polycythaemia vera without symptomatic splenomegaly [ID1596]"/>
    <x v="0"/>
    <s v="Blood cancer"/>
    <x v="7"/>
    <x v="0"/>
    <x v="0"/>
    <s v="TBC"/>
    <s v="Subcutaneous injection"/>
    <s v="TBC"/>
    <s v="TBC"/>
    <s v="TBC"/>
    <s v="TBC"/>
    <s v="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
    <s v="Single Technology Appraisal"/>
    <s v="BG"/>
  </r>
  <r>
    <x v="4"/>
    <m/>
    <s v="TBC"/>
    <s v="Suspended"/>
    <s v="Suspended"/>
    <s v="Venetoclax with azacitidine for untreated high-risk myelodysplastic syndromes [ID6314]"/>
    <x v="6"/>
    <s v="Myelodysplastic syndrome"/>
    <x v="10"/>
    <x v="0"/>
    <x v="0"/>
    <s v="Suspended"/>
    <s v="Oral / subcutaneous injection"/>
    <s v="Suspended"/>
    <s v="Suspended"/>
    <s v="Suspended"/>
    <s v="Suspended"/>
    <s v="Suspended. For information, the company have announced that the Phase 3 VERONA trial evaluating venetoclax in combination with azacitidine for the treatment of newly diagnosed higher-risk myelodysplastic syndrome (HR-MDS) has not met the primary endpoint and as such, they will no longer be pursuing a Marketing Authorisation variation in this indication in the UK at this time.    Therefore, NICE has decided to suspend this appraisal from its current work programme.    As this appraisal has been referred NICE will continue to monitor any development and will update interested parties as and when the situation changes. "/>
    <s v="Single Technology Appraisal"/>
    <s v="BG"/>
  </r>
  <r>
    <x v="4"/>
    <m/>
    <s v="TBC"/>
    <s v="Suspended"/>
    <s v="Suspended"/>
    <s v="Vepdegestrant for treating hormone receptor-positive HER2-negative metastatic breast cancer after endocrine treatment [ID6360]"/>
    <x v="0"/>
    <s v="Blood cancer"/>
    <x v="10"/>
    <x v="0"/>
    <x v="0"/>
    <s v="Suspended"/>
    <s v="Oral"/>
    <s v="Suspended"/>
    <s v="Suspended"/>
    <s v="Suspended"/>
    <s v="Suspended"/>
    <s v="Suspended. NICE is unable to make a recommendation about the use in the NHS of vepdegestrant for treating hormone receptor-positive HER2-negative metastatic breast cancer after endocrine treatment. This is because Pfizer has confirmed that it does not intend to make an evidence submission for the appraisal at this time, as they are still evaluating their plans for the technology in this indication in the UK."/>
    <s v="Single Technology Appraisal"/>
    <s v="AS"/>
  </r>
  <r>
    <x v="4"/>
    <m/>
    <s v="TBC"/>
    <s v="Suspended"/>
    <s v="Suspended"/>
    <s v="Neuro-Cells stem-cell treatment for traumatic spinal cord injury [ID6588]"/>
    <x v="3"/>
    <s v="Spinal cord"/>
    <x v="10"/>
    <x v="1"/>
    <x v="0"/>
    <s v="Suspended"/>
    <s v="Suspended"/>
    <s v="Suspended"/>
    <s v="Suspended"/>
    <s v="Suspended"/>
    <s v="Suspended"/>
    <s v="Suspended. The company have not provided any information regarding their Marketing Authorisation Application from the Medicines and Healthcare products Regulatory Agency (MHRA) for this indication at this time. Therefore, NICE has decided to suspend this appraisal from its current work programme."/>
    <s v="Single Technology Appraisal"/>
    <s v="PW"/>
  </r>
  <r>
    <x v="4"/>
    <m/>
    <s v="TBC"/>
    <s v="Suspended"/>
    <s v="Suspended"/>
    <s v="Tislelizumab with chemotherapy for untreated advanced oesophageal squamous cell cancer ID5113"/>
    <x v="0"/>
    <s v="Oesophageal cancer"/>
    <x v="10"/>
    <x v="0"/>
    <x v="0"/>
    <s v="Suspended"/>
    <s v="Intravenous"/>
    <s v="Suspended"/>
    <s v="Suspended"/>
    <s v="Suspended"/>
    <s v="Suspended"/>
    <s v="Suspended. The Department for Health and Social Care has asked NICE to carry out an evaluation of tislelizumab with chemotherapy for untreated advanced oesophageal squamous cell cancer ID5113. We have recently invited stakeholders to respond to a written consultation on the draft scope. The company that market tislelizumab have informed NICE that it will not provide an evidence submission for the evaluation. In light of this information NICE will suspend this evaluation from its current work programme, this means the consultation on the draft scope will now close. Please accept our apologies for any inconvenience.  If you have any comments or concerns, please contact the project manager for this scoping exercise, Emily Richards via email on emily.richards@nice.org.uk)."/>
    <s v="Single Technology Appraisal"/>
    <s v="BG"/>
  </r>
  <r>
    <x v="4"/>
    <m/>
    <s v="TBC"/>
    <s v="Suspended"/>
    <s v="Suspended"/>
    <s v="Sipavibart for preventing COVID-19 [ID6282]"/>
    <x v="2"/>
    <s v="Respiratory"/>
    <x v="10"/>
    <x v="2"/>
    <x v="2"/>
    <s v="Suspended"/>
    <s v="Intramuscular injection"/>
    <s v="Suspended"/>
    <s v="Suspended"/>
    <s v="Suspended"/>
    <s v="Suspended"/>
    <s v="Suspended. 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
    <s v="Single Technology Appraisal"/>
    <s v="BG"/>
  </r>
  <r>
    <x v="4"/>
    <m/>
    <s v="TBC"/>
    <s v="Suspended"/>
    <s v="Suspended"/>
    <s v="Fidanacogene elaparvovec for treating moderately severe to severe haemophilia B [ID4032]"/>
    <x v="6"/>
    <s v="Haemophilia"/>
    <x v="11"/>
    <x v="0"/>
    <x v="0"/>
    <s v="Suspended"/>
    <s v="Single IV infusion"/>
    <s v="Suspended"/>
    <s v="Suspended"/>
    <s v="Suspended"/>
    <s v="Suspended"/>
    <s v="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
    <s v="Single Technology Appraisal"/>
    <s v="SP"/>
  </r>
  <r>
    <x v="4"/>
    <m/>
    <s v="TBC"/>
    <s v="Suspended"/>
    <s v="Suspended"/>
    <s v="Trastuzumab deruxtecan for treating HER2-positive unresectable or metastatic breast cancer after 1 or more anti-HER2 treatments [ID6309]"/>
    <x v="0"/>
    <s v="Breast cancer"/>
    <x v="10"/>
    <x v="0"/>
    <x v="0"/>
    <s v="Suspended"/>
    <s v="Intravenous"/>
    <s v="Suspended"/>
    <s v="Suspended"/>
    <s v="Suspended"/>
    <s v="Suspended"/>
    <s v="Suspended. Please note that this evaluation has been combined with ID5121. The evaluation will continue under ID5121, and ID6309 will be suspended."/>
    <s v="Single Technology Appraisal"/>
    <s v="AS"/>
  </r>
  <r>
    <x v="4"/>
    <m/>
    <s v="TBC"/>
    <s v="Suspended"/>
    <s v="Suspended"/>
    <s v="Alpelisib with olaparib for treating BRCA wild-type platinum-refractory or -resistant ovarian, fallopian tube or primary peritoneal cancer after 1 to 3 previous treatments [TSID11830] [ID6247]"/>
    <x v="0"/>
    <s v="Ovarian, fallopian tube and peritoneal cancer"/>
    <x v="10"/>
    <x v="0"/>
    <x v="0"/>
    <s v="Suspended"/>
    <s v="Oral"/>
    <s v="Suspended"/>
    <s v="Suspended"/>
    <s v="Suspended"/>
    <s v="Suspended"/>
    <s v="Suspended. For information,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AS"/>
  </r>
  <r>
    <x v="4"/>
    <m/>
    <s v="TBC"/>
    <s v="Suspended"/>
    <s v="Suspended"/>
    <s v="Pegcetacoplan for treating geographic atrophy [ID4041]"/>
    <x v="22"/>
    <s v="Age-related macular degeneration"/>
    <x v="10"/>
    <x v="2"/>
    <x v="10"/>
    <s v="Suspended"/>
    <s v="Subcutaneous injection"/>
    <s v="Suspended"/>
    <s v="Suspended"/>
    <s v="Suspended"/>
    <s v="Suspended"/>
    <s v="As you will be aware, the Department for Health &amp; Social Care has asked NICE to carry out a Single Technology Appraisal of Pegcetacoplan for treating geographic atrophy [ID4041] For information, the company have advised that they did not receive Marketing Authoris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Datopotamab deruxtecan for treating advanced non-small-cell lung cancer after platinum-based chemotherapy [ID6241]"/>
    <x v="0"/>
    <s v="Lung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Tucatinib with trastuzumab for previously treated HER2-positive colorectal cancer [ID6227]"/>
    <x v="0"/>
    <s v="Colorectal cancer"/>
    <x v="10"/>
    <x v="0"/>
    <x v="0"/>
    <s v="Suspended"/>
    <s v="Suspended"/>
    <s v="Suspended"/>
    <s v="Suspended"/>
    <s v="Suspended"/>
    <s v="Suspended"/>
    <s v="Suspended. The company have advised that they are no longer pursuing a Marketing Authorisation Application from the Medicines and Healthcare products Regulatory Agency (MHRA) for this indication at this time. Therefore, NICE has decided to suspend this appraisal from its work program. As this appraisal has been referred to NICE we will continue to monitor any development and will update interested parties if the situation changes."/>
    <s v="Single Technology Appraisal"/>
    <s v="PW"/>
  </r>
  <r>
    <x v="4"/>
    <m/>
    <s v="TBC"/>
    <s v="Suspended"/>
    <s v="Suspended"/>
    <s v="Pembrolizumab with pemetrexed and platinum-based chemotherapy for untreated unresectable advanced malignant pleural mesothelioma [ID4044]"/>
    <x v="0"/>
    <s v="Mesothelioma "/>
    <x v="10"/>
    <x v="0"/>
    <x v="0"/>
    <s v="Suspended"/>
    <s v="IV Infusion"/>
    <s v="Suspended"/>
    <s v="Suspended"/>
    <s v="Suspended"/>
    <s v="Suspended"/>
    <s v="Suspended. For information, the company have advised that the wording of the marketing authorisation for pembrolizumab with pemetrexed and platinum-based chemotherapy for untreated unresectable advanced malignant pleural mesothelioma is still to be determined and therefore they have requested a temporary suspension of this appraisal while this issue is resolved. NICE will continue to monitor any development and will update interested parties when the situation changes."/>
    <s v="Single Technology Appraisal"/>
    <s v="SP"/>
  </r>
  <r>
    <x v="4"/>
    <m/>
    <s v="TBC"/>
    <s v="Suspended"/>
    <s v="Suspended"/>
    <s v="Belzutifan for previously treated advanced renal cell carcinoma [ID6154]"/>
    <x v="0"/>
    <s v="Renal cell carcinoma"/>
    <x v="10"/>
    <x v="0"/>
    <x v="0"/>
    <s v="Suspended"/>
    <s v="Suspended"/>
    <s v="Suspended"/>
    <s v="Suspended"/>
    <s v="Suspended"/>
    <s v="Suspended"/>
    <s v="Suspended. For information, the company have advised that they are no longer intending to provide an evidence submission for this appraisal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Insulin icodec for treating type 2 diabetes [ID6175]"/>
    <x v="16"/>
    <s v="Diabetes"/>
    <x v="10"/>
    <x v="2"/>
    <x v="7"/>
    <s v="Suspended"/>
    <s v="Subcutaneous injection"/>
    <s v="Suspended"/>
    <s v="Suspended"/>
    <s v="Suspended"/>
    <s v="Suspended"/>
    <s v="Suspended. Following an update from the company (Novo Nordisk), NICE have suspended this appraisal from its current work programme until further notice. NICE will continue to monitor the situation and will provide an update when further information becomes available."/>
    <s v="Single Technology Appraisal"/>
    <s v="AS"/>
  </r>
  <r>
    <x v="4"/>
    <m/>
    <s v="TBC"/>
    <s v="Suspended"/>
    <s v="Suspended"/>
    <s v="Leukocyte interleukin in combination for neoadjuvant treatment of resectable locally advanced squamous cell head and neck cancer [ID6390]"/>
    <x v="0"/>
    <s v="Head &amp; neck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N/A"/>
  </r>
  <r>
    <x v="4"/>
    <m/>
    <s v="TBC"/>
    <s v="Suspended"/>
    <s v="Suspended"/>
    <s v="Selpercatinib for treating RET fusion-positive advanced solid tumours in people aged 12 and over with no other treatment options [ID6273]"/>
    <x v="0"/>
    <s v="Not applicable"/>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Atezolizumab as neoadjuvant (with chemotherapy) and adjuvant (as monotherapy) treatment for early triple negative breast cancer [ID6200]"/>
    <x v="0"/>
    <s v="Blood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AS"/>
  </r>
  <r>
    <x v="4"/>
    <m/>
    <s v="TBC"/>
    <s v="Suspended"/>
    <s v="Suspended"/>
    <s v="Atezolizumab with bevacizumab for adjuvant treatment of resected or ablated hepatocellular carcinoma at high risk of recurrence [ID6148]"/>
    <x v="0"/>
    <s v="Hepatocellular carcinoma"/>
    <x v="10"/>
    <x v="0"/>
    <x v="0"/>
    <s v="Suspended"/>
    <s v="IV Infusion"/>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Bimatoprost implant for treating open angle glaucoma or ocular hypertension when topical treatments are unsuitable [ID6180]"/>
    <x v="15"/>
    <s v="Glaucoma"/>
    <x v="10"/>
    <x v="2"/>
    <x v="0"/>
    <s v="Suspended"/>
    <s v="Intracameral"/>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Belantamab mafodotin for treating relapsed or refractory multiple myeloma after 4 or more therapies [ID2701]"/>
    <x v="0"/>
    <s v="Multiple myeloma"/>
    <x v="10"/>
    <x v="0"/>
    <x v="0"/>
    <s v="Suspended"/>
    <s v="IV Infusion"/>
    <s v="Suspended"/>
    <s v="Suspended"/>
    <s v="Suspended"/>
    <s v="Suspended"/>
    <s v="Suspended. In December 2023, the European Medicines Agency’s Committee for Medicinal Products for Human Use (CHMP) confirmed its recommendation to not renew the conditional marketing authorisation for belantamab mafodotin monotherapy (for 5L+ triple class refractory multiple myeloma). GSK has held discussions with the Medicines and Healthcare products Regulatory Agency (MHRA) on the annual renewal of the GB conditional marketing authorisation and have accepted the MHRA’s decision to revoke the conditional marketing authorisation for belantamab mafodotin monotherapy. NICE will therefore be suspending the technology appraisal and will not reissue final draft guidance. The appeal process also therefore concludes and the appeal hearing that related to the withdrawn final draft guidance will not be rescheduled."/>
    <s v="Single Technology Appraisal"/>
    <s v="SP"/>
  </r>
  <r>
    <x v="4"/>
    <m/>
    <s v="TBC"/>
    <s v="Suspended"/>
    <s v="Suspended"/>
    <s v="Degarelix before or with radiotherapy for treating high-risk localised and locally advanced hormone-dependent prostate cancer [ID6419]"/>
    <x v="0"/>
    <s v="Prostate cancer"/>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N/A"/>
  </r>
  <r>
    <x v="4"/>
    <m/>
    <s v="TBC"/>
    <s v="Suspended"/>
    <s v="Suspended"/>
    <s v="Repotrectinib for treating ROS1-positive advanced non-small-cell lung cancer [ID6277]"/>
    <x v="0"/>
    <s v="Lung cancer"/>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4"/>
    <m/>
    <s v="TBC"/>
    <s v="Suspended"/>
    <s v="Suspended"/>
    <s v="Empagliflozin for preventing cardiovascular events after acute myocardial infarction [ID6240]"/>
    <x v="8"/>
    <s v="Heart failure"/>
    <x v="10"/>
    <x v="2"/>
    <x v="0"/>
    <s v="Suspended"/>
    <s v="Oral"/>
    <s v="Suspended"/>
    <s v="Suspended"/>
    <s v="Suspended"/>
    <s v="Suspended"/>
    <s v="Suspended. For information, since interpretation of data from the EMPACT-MI trial is ongoing, the company have advised that they are no longer pursuing a Marketing Authorisation Application from the Medicines and Healthcare products Regulatory Agency (MHRA) for this indication at this time. Further updates will be communicated when availabl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Nivolumab with chemotherapy for untreated unresectable or metastatic urothelial cancer [ID5102]"/>
    <x v="0"/>
    <s v="Urothelial cancer"/>
    <x v="10"/>
    <x v="0"/>
    <x v="0"/>
    <s v="Suspended"/>
    <s v="Suspended"/>
    <s v="Suspended"/>
    <s v="Suspended"/>
    <s v="Suspended"/>
    <s v="Suspended"/>
    <s v="Suspended. Following on from advice received from the company, NICE has decided to suspend this appraisal from its work programme whilst the company confirm their submission plans. As this appraisal has been referred NICE will continue to monitor any development and will update interested parties if the situation changes."/>
    <s v="Single Technology Appraisal"/>
    <s v="N/A"/>
  </r>
  <r>
    <x v="4"/>
    <m/>
    <s v="TBC"/>
    <s v="Suspended"/>
    <s v="Suspended"/>
    <s v="Sugemalimab with chemotherapy for untreated metastatic non-small-cell lung cancer [ID4001]"/>
    <x v="0"/>
    <s v="Lung cancer"/>
    <x v="10"/>
    <x v="0"/>
    <x v="0"/>
    <s v="Suspended"/>
    <s v="IV Infusion"/>
    <s v="Suspended"/>
    <s v="Suspended"/>
    <s v="Suspended"/>
    <s v="Suspended"/>
    <s v="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N/A"/>
  </r>
  <r>
    <x v="4"/>
    <m/>
    <s v="TBC"/>
    <s v="Suspended"/>
    <s v="Suspended"/>
    <s v="Pirtobrutinib for treating relapsed or refractory mantle cell lymphoma [ID3975]"/>
    <x v="0"/>
    <s v="Lymphoma"/>
    <x v="10"/>
    <x v="0"/>
    <x v="0"/>
    <s v="Suspended"/>
    <s v="Oral"/>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4"/>
    <m/>
    <s v="TBC"/>
    <s v="Suspended"/>
    <s v="Suspended"/>
    <s v="Topical rapamycin for treating facial angiofibromas associated with tuberous sclerosis complex in people 6 years and over [ID6391]"/>
    <x v="9"/>
    <s v="Facial angiofibroma"/>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4"/>
    <m/>
    <s v="TBC"/>
    <s v="Suspended"/>
    <s v="Suspended"/>
    <s v="Daprodustat for treating anaemia in people with chronic kidney disease [ID3987]"/>
    <x v="14"/>
    <s v="Anaemia"/>
    <x v="10"/>
    <x v="6"/>
    <x v="0"/>
    <s v="Suspended"/>
    <s v="Suspended"/>
    <s v="Suspended"/>
    <s v="Suspended"/>
    <s v="Suspended"/>
    <s v="Suspended"/>
    <s v="Suspended. The company who makes daprodustat have informed NICE that they will not pursue a license for daprodustat from the UK MHRA. This appraisal will therefore be suspended."/>
    <s v="Single Technology Appraisal"/>
    <s v="PW"/>
  </r>
  <r>
    <x v="4"/>
    <m/>
    <s v="TBC"/>
    <s v="Suspended"/>
    <s v="Suspended"/>
    <s v="Palforzia for treating peanut allergy in children aged 1 to 3 [ID6144]"/>
    <x v="19"/>
    <s v="Allergy"/>
    <x v="10"/>
    <x v="1"/>
    <x v="1"/>
    <s v="Suspended"/>
    <s v="Suspended"/>
    <s v="Suspended"/>
    <s v="Suspended"/>
    <s v="Suspended"/>
    <s v="Suspended"/>
    <s v="Suspended. Please note the company will not provide an evidence submission for this appraisal at this time. Therefore, we are suspending the appraisal while we consider the next steps."/>
    <s v="Single Technology Appraisal"/>
    <s v="N/A"/>
  </r>
  <r>
    <x v="4"/>
    <m/>
    <s v="TBC"/>
    <s v="Suspended"/>
    <s v="Suspended"/>
    <s v="Telisotuzumab vedotin for treating c-MET overexpressed, EGFR wild-type, non-squamous advanced non-small-cell lung cancer after 1 or more systemic treatments [ID6253]"/>
    <x v="0"/>
    <s v="Lung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SP"/>
  </r>
  <r>
    <x v="4"/>
    <m/>
    <s v="TBC"/>
    <s v="Suspended"/>
    <s v="Suspended"/>
    <s v="Abaloparatide for treating idiopathic or hypogonadal osteoporosis in men [ID4059]"/>
    <x v="11"/>
    <s v="Osteoporosis"/>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4"/>
    <m/>
    <s v="TBC"/>
    <s v="Suspended"/>
    <s v="Suspended"/>
    <s v="Aumolertinib for untreated EGFR mutation-positive non-small-cell lung cancer [ID4000]"/>
    <x v="0"/>
    <s v="Lung cancer"/>
    <x v="10"/>
    <x v="1"/>
    <x v="1"/>
    <s v="Suspended"/>
    <s v="Suspended"/>
    <s v="Suspended"/>
    <s v="Suspended"/>
    <s v="Suspended"/>
    <s v="Suspended"/>
    <s v="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VTS-270 for treating Niemann-Pick type C1 [ID1267]"/>
    <x v="3"/>
    <s v="Various"/>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Highly Specialised Technology Evaluation"/>
    <s v="GS"/>
  </r>
  <r>
    <x v="4"/>
    <m/>
    <s v="TBC"/>
    <s v="Suspended"/>
    <s v="Suspended"/>
    <s v="Dupilumab for treating chronic spontaneous urticaria in people 12 years and over [ID4055]"/>
    <x v="18"/>
    <s v="Not applicable"/>
    <x v="10"/>
    <x v="1"/>
    <x v="1"/>
    <s v="Suspended"/>
    <s v="Suspended"/>
    <s v="Suspended"/>
    <s v="Suspended"/>
    <s v="Suspended"/>
    <s v="Suspended"/>
    <s v="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N/A"/>
  </r>
  <r>
    <x v="4"/>
    <m/>
    <s v="TBC"/>
    <s v="Suspended"/>
    <s v="Suspended"/>
    <s v="Infigratinib for treating relapsed or refractory advanced cholangiocarcinoma with FGFR2 fusion or rearrangement [ID3992]"/>
    <x v="0"/>
    <s v="Bile duct cancer"/>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Lenadogene nolparvovec for treating Leber's hereditary optic neuropathy caused by the G11778A ND4 mitochondrial mutation [ID1410]"/>
    <x v="15"/>
    <s v="Optic neuropathy"/>
    <x v="10"/>
    <x v="1"/>
    <x v="1"/>
    <s v="Suspended"/>
    <s v="Suspended"/>
    <s v="Suspended"/>
    <s v="Suspended"/>
    <s v="Suspended"/>
    <s v="Suspended"/>
    <s v="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
    <s v="Single Technology Appraisal"/>
    <s v="GS"/>
  </r>
  <r>
    <x v="4"/>
    <m/>
    <s v="TBC"/>
    <s v="Suspended"/>
    <s v="Suspended"/>
    <s v="Lurbinectedin for treating advanced small-cell lung cancer on or after platinum-based chemotherapy [ID3872]"/>
    <x v="0"/>
    <s v="Lung cancer"/>
    <x v="10"/>
    <x v="1"/>
    <x v="1"/>
    <s v="Suspended"/>
    <s v="IV Infusion"/>
    <s v="Suspended"/>
    <s v="Suspended"/>
    <s v="Suspended"/>
    <s v="Suspended"/>
    <s v="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
    <s v="Single Technology Appraisal"/>
    <s v="BG"/>
  </r>
  <r>
    <x v="4"/>
    <m/>
    <s v="TBC"/>
    <s v="Suspended"/>
    <s v="Suspended"/>
    <s v="Nintedanib for treating fibrosing interstitial lung disease in people aged 6 to 17 [ID6194]"/>
    <x v="1"/>
    <s v="Liver diseas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N/A"/>
  </r>
  <r>
    <x v="4"/>
    <m/>
    <s v="TBC"/>
    <s v="Suspended"/>
    <s v="Suspended"/>
    <s v="Oral paclitaxel with encequidar for treating advanced breast cancer ID5111"/>
    <x v="0"/>
    <s v="Breast cancer"/>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Pembrolizumab with olaparib for treating hormone-relapsed metastatic prostate cancer after abiraterone or enzalutamide and chemotherapy [ID3814]"/>
    <x v="0"/>
    <s v="Prostate cancer"/>
    <x v="10"/>
    <x v="0"/>
    <x v="0"/>
    <s v="Suspended"/>
    <s v="Suspended"/>
    <s v="Suspended"/>
    <s v="Suspended"/>
    <s v="Suspended"/>
    <s v="Suspended"/>
    <s v="Suspended. The Department for Health and Social Care has asked NICE to carry out a Single Technology Appraisal of pembrolizumab with olaparib for treating hormone-relapsed metastatic prostate cancer after abiraterone or enzalutamide and chemotherapy [ID3814]. We have recently invited stakeholders to respond to a written consultation on the draft scope for this evaluation. The company that market pembrolizumab have advised that they are no longer pursuing a Marketing Authorisation Application from the Medicines and Healthcare products Regulatory Agency (MHRA) for this indication at this time. Therefore, NICE has decided to suspend this evaluation from its current work programme, this means the consultation on the draft scope will now close. Please accept our apologies for any inconvenience. As this evaluation has been referred to NICE we will continue to monitor any development and will update interested parties if the situation changes."/>
    <s v="Single Technology Appraisal"/>
    <s v="PW"/>
  </r>
  <r>
    <x v="4"/>
    <m/>
    <s v="TBC"/>
    <s v="Suspended"/>
    <s v="Suspended"/>
    <s v="Xevinapant with platinum-based chemotherapy and radiotherapy for untreated locally advanced squamous cell head and neck cancer [ID6199]"/>
    <x v="0"/>
    <s v="Head &amp; neck cancer"/>
    <x v="10"/>
    <x v="0"/>
    <x v="0"/>
    <s v="Suspended"/>
    <s v="Suspended"/>
    <s v="Suspended"/>
    <s v="Suspended"/>
    <s v="Suspended"/>
    <s v="Suspended"/>
    <s v="Suspended. For information, the company have announced that the phase III clinical trial did not meet its primary endpoint of prolonging event-free survival compared to chemotherapy and radiotherapy,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wording regarding the status of this appraisal."/>
    <s v="Single Technology Appraisal"/>
    <s v="SP"/>
  </r>
  <r>
    <x v="4"/>
    <m/>
    <s v="TBC"/>
    <s v="Suspended"/>
    <s v="Suspended"/>
    <s v="Vibostolimab–pembrolizumab for untreated PD-L1-positive metastatic non-small-cell lung cancer [ID6382]"/>
    <x v="0"/>
    <s v="Lung cancer"/>
    <x v="10"/>
    <x v="0"/>
    <x v="0"/>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4"/>
    <m/>
    <s v="TBC"/>
    <s v="Suspended"/>
    <s v="Suspended"/>
    <s v="Venglustat for treating gangliosidoses in people 2 years and over ID 6358"/>
    <x v="18"/>
    <s v="Not applicable"/>
    <x v="10"/>
    <x v="1"/>
    <x v="1"/>
    <s v="Suspended"/>
    <s v="Suspended"/>
    <s v="Suspended"/>
    <s v="Suspended"/>
    <s v="Suspended"/>
    <s v="Suspended"/>
    <s v="Suspended. As you will be aware the Department for Health &amp; Social Care has asked NICE to carry out an appraisal of Venglustat for treating gangliosidoses in people 2 years and over [ID6358]. For information, the company have announced that trial did not meet its primary endpoint in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PW"/>
  </r>
  <r>
    <x v="4"/>
    <m/>
    <s v="TBC"/>
    <s v="Suspended"/>
    <s v="Suspended"/>
    <s v="Tislelizumab with chemotherapy for untreated unresectable or metastatic gastric or gastro-oesophageal junction cancer [ID6157]"/>
    <x v="0"/>
    <s v="Gastric or gastro-oesophageal cancer"/>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4"/>
    <m/>
    <s v="TBC"/>
    <s v="Suspended"/>
    <s v="Suspended"/>
    <s v="Tiragolumab with atezolizumab for untreated PD-L1-positive advanced non-small-cell lung cancer [ID5122]"/>
    <x v="0"/>
    <s v="Lung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Tiragolumab with atezolizumab for treating advanced oesophageal squamous cell cancer after chemoradiotherapy [ID6267]"/>
    <x v="0"/>
    <s v="Oesophageal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Sarilumab for treating polyarticular or oligoarticular juvenile idiopathic arthritis in people 2 to 17 years [ID6297]"/>
    <x v="7"/>
    <s v="Arthritis"/>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Sacituzumab govitecan for treating advanced non-small-cell lung cancer after platinum-based chemotherapy and a PD-1 or PD-L1 inhibitor [ID6375]"/>
    <x v="0"/>
    <s v="Lung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TBC"/>
  </r>
  <r>
    <x v="4"/>
    <m/>
    <s v="TBC"/>
    <s v="Suspended"/>
    <s v="Suspended"/>
    <s v="Ruxolitinib for treating moderate to severe chronic graft-versus-host disease after an allogeneic stem cell transplant in people 28 days to 17 years [ID6427]"/>
    <x v="18"/>
    <s v="Not applicabl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Rilzabrutinib for treating persistent or chronic immune thrombocytopenia in people aged 12 and over [ID6395]"/>
    <x v="18"/>
    <s v="Not applicabl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4"/>
    <m/>
    <s v="TBC"/>
    <s v="Suspended"/>
    <s v="Suspended"/>
    <s v="Pembrolizumab–vibostolimab with etoposide and platinum-based chemotherapy for untreated extensive-stage small-cell lung cancer [ID6361]"/>
    <x v="0"/>
    <s v="Lung cancer"/>
    <x v="10"/>
    <x v="0"/>
    <x v="0"/>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Pembrolizumab–vibostolimab for untreated metastatic non-small-cell lung cancer [ID6365]"/>
    <x v="0"/>
    <s v="Lung cancer"/>
    <x v="10"/>
    <x v="0"/>
    <x v="0"/>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4"/>
    <m/>
    <s v="TBC"/>
    <s v="Suspended"/>
    <s v="Suspended"/>
    <s v="Pembrolizumab with stereotactic body radiotherapy for treating unresected stage 1 or 2 non-small-cell lung cancer [ID6149]"/>
    <x v="0"/>
    <s v="Lung cancer"/>
    <x v="10"/>
    <x v="0"/>
    <x v="0"/>
    <s v="Suspended"/>
    <s v="Suspended"/>
    <s v="Suspended"/>
    <s v="Suspended"/>
    <s v="Suspended"/>
    <s v="Suspended"/>
    <s v="Suspended. For information, the company have advised that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Omburtamab for treating relapsed neuroblastoma [ID1664]"/>
    <x v="0"/>
    <s v="Neuroblast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Nitazoxanide for treating the common cold in people 12 years and over [ID4049]"/>
    <x v="18"/>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TBC"/>
  </r>
  <r>
    <x v="4"/>
    <m/>
    <s v="TBC"/>
    <s v="Suspended"/>
    <s v="Suspended"/>
    <s v="Niraparib with pembrolizumab for maintenance treatment of advanced non-small-cell lung cancer after platinum-based chemotherapy with pembrolizumab [ID6345]"/>
    <x v="0"/>
    <s v="Lung cancer"/>
    <x v="10"/>
    <x v="0"/>
    <x v="0"/>
    <s v="Suspended"/>
    <s v="Suspended"/>
    <s v="Suspended"/>
    <s v="Suspended"/>
    <s v="Suspended"/>
    <s v="Suspended"/>
    <s v="The company that markets niraparib has informed NICE that it will not provide an evidence submission for the evaluation. In light of this information NICE will suspend this evaluation from its current work programme and the consultation on the draft scope will close early. Please accept our apologies for any inconvenience. As this evaluation has been referred to NICE we will continue to monitor any development and will update interested parties if the situation changes."/>
    <s v="Single Technology Appraisal"/>
    <s v="SP"/>
  </r>
  <r>
    <x v="4"/>
    <m/>
    <s v="TBC"/>
    <s v="Suspended"/>
    <s v="Suspended"/>
    <s v="Niraparib with dostarlimab for maintenance treatment of advanced or recurrent endometrial cancer [ID6316]"/>
    <x v="0"/>
    <s v="Endometrial cancer"/>
    <x v="10"/>
    <x v="0"/>
    <x v="0"/>
    <s v="Suspended"/>
    <s v="Suspended"/>
    <s v="Suspended"/>
    <s v="Suspended"/>
    <s v="Suspended"/>
    <s v="Suspended"/>
    <s v="Suspended. The company has informed NICE that it will not provide an evidence submission for the evaluation. In light of this information NICE will suspend this evaluation from its current work programme. As this evaluation has been referred to NICE we will continue to monitor any development and will update interested parties if the situation changes."/>
    <s v="Single Technology Appraisal"/>
    <s v="PW"/>
  </r>
  <r>
    <x v="4"/>
    <m/>
    <s v="TBC"/>
    <s v="Suspended"/>
    <s v="Suspended"/>
    <s v="Mavacamten for treating symptomatic non-obstructive hypertrophic cardiomyopathy [ID6523]"/>
    <x v="8"/>
    <s v="Cardiomyopathy"/>
    <x v="10"/>
    <x v="2"/>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Lutetium oxodotreotide with octreotide for newly diagnosed unresectable or metastatic gastroenteropancreatic neuroendocrine tumours [ID6315]"/>
    <x v="18"/>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Lisocabtagene maraleucel for treating relapsed or refractory chronic lymphocytic leukaemia or small lymphocytic lymphoma [ID6174]"/>
    <x v="0"/>
    <s v="Leukaemi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TBC"/>
  </r>
  <r>
    <x v="4"/>
    <m/>
    <s v="TBC"/>
    <s v="Suspended"/>
    <s v="Suspended"/>
    <s v="Lenvatinib with pembrolizumab and transarterial chemoembolization for untreated localised hepatocellular carcinoma [ID5117]"/>
    <x v="0"/>
    <s v="Hepatocellular carcin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BG"/>
  </r>
  <r>
    <x v="4"/>
    <m/>
    <s v="TBC"/>
    <s v="Suspended"/>
    <s v="Suspended"/>
    <s v="Ixazomib citrate for maintenance treatment of untreated multiple myeloma in people who cannot have autologous stem cell transplant [ID2706]"/>
    <x v="0"/>
    <s v="Multiple myel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PW"/>
  </r>
  <r>
    <x v="4"/>
    <m/>
    <s v="TBC"/>
    <s v="Suspended"/>
    <s v="Suspended"/>
    <s v="Ixazomib citrate for maintenance treatment of untreated multiple myeloma after autologous stem cell transplant [ID1517]"/>
    <x v="0"/>
    <s v="Multiple myel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s v="Single Technology Appraisal"/>
    <s v="TBC"/>
  </r>
  <r>
    <x v="4"/>
    <m/>
    <s v="TBC"/>
    <s v="Suspended"/>
    <s v="Suspended"/>
    <s v="Insulin efsitora alfa for treating type 1 diabetes in people on multiple daily insulin injections [ID6498]"/>
    <x v="16"/>
    <s v="Diabetes"/>
    <x v="10"/>
    <x v="2"/>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Imetelstat for treating relapsed or refractory transfusion-dependent myelodysplastic syndromes [ID3922]"/>
    <x v="18"/>
    <s v="Not applicable"/>
    <x v="10"/>
    <x v="1"/>
    <x v="1"/>
    <s v="Suspended"/>
    <s v="Suspended"/>
    <s v="Suspended"/>
    <s v="Suspended"/>
    <s v="Suspended"/>
    <s v="Suspended"/>
    <s v="Suspended. Following on from advice received from the company, NICE has decided to suspend this appraisal whilst the company confirm their regulatory filing plans in the UK. As this appraisal has been deferred NICE will continue to monitor any development and will update interested parties if the situation changes."/>
    <s v="Single Technology Appraisal"/>
    <s v="TBC"/>
  </r>
  <r>
    <x v="4"/>
    <m/>
    <s v="TBC"/>
    <s v="Suspended"/>
    <s v="Suspended"/>
    <s v="Iclepertin for treating cognitive impairment associated with schizophrenia [ID6483]"/>
    <x v="23"/>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Giroctocogene fitelparvovec for treating moderately severe to severe haemophilia A ID6312"/>
    <x v="6"/>
    <s v="Haemophilia"/>
    <x v="10"/>
    <x v="0"/>
    <x v="0"/>
    <s v="Suspended"/>
    <s v="Suspended"/>
    <s v="Suspended"/>
    <s v="Suspended"/>
    <s v="Suspended"/>
    <s v="Suspended"/>
    <s v="Suspended. For information the company have advised that they will no longer be making a submission, or making this gene therapy available in the UK.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SP"/>
  </r>
  <r>
    <x v="4"/>
    <m/>
    <s v="TBC"/>
    <s v="Suspended"/>
    <s v="Suspended"/>
    <s v="Fordadistrogene movaparvovec for treating Duchenne muscular dystrophy [ID6133]"/>
    <x v="11"/>
    <s v="Duchenne muscular dystrophy"/>
    <x v="10"/>
    <x v="0"/>
    <x v="0"/>
    <s v="Suspended"/>
    <s v="Suspended"/>
    <s v="Suspended"/>
    <s v="Suspended"/>
    <s v="Suspended"/>
    <s v="Suspended"/>
    <s v="Suspended. For information, the company have announced that fordadistrogene movaparvovec for treating Duchenne muscular dystrophy did not meet efficacy thresholds in the primary analysis of the Phase 3 trial (CIFFREO)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Favezelimab–pembrolizumab for treating relapsed or refractory classical Hodgkin lymphoma after anti-PD-L1 treatment [ID6393]"/>
    <x v="0"/>
    <s v="Lymph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Durvalumab with chemoradiation for untreated unresectable locally advanced oesophageal squamous cell cancer [ID6490]"/>
    <x v="0"/>
    <s v="Oesophageal cancer"/>
    <x v="10"/>
    <x v="0"/>
    <x v="0"/>
    <s v="Suspended"/>
    <s v="Suspended"/>
    <s v="Suspended"/>
    <s v="Suspended"/>
    <s v="Suspended"/>
    <s v="Suspended"/>
    <s v="Suspended.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AS"/>
  </r>
  <r>
    <x v="4"/>
    <m/>
    <s v="TBC"/>
    <s v="Suspended"/>
    <s v="Suspended"/>
    <s v="Cobolimab with dostarlimab and docetaxel for treating advanced non-small-cell lung cancer after anti-PD-L1 treatment and chemotherapy [ID6398]"/>
    <x v="0"/>
    <s v="Lung cancer"/>
    <x v="10"/>
    <x v="0"/>
    <x v="0"/>
    <s v="Suspended"/>
    <s v="Intravenous"/>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Ciltacabtagene autoleucel for treating relapsed and lenalidomide-refractory multiple myeloma after 1 to 3 therapies [ID4012]"/>
    <x v="0"/>
    <s v="Multiple myeloma"/>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Cediranib with olaparib for treating recurrent platinum-resistant ovarian, fallopian tube or primary peritoneal cancer after 3 therapies [ID1639]"/>
    <x v="0"/>
    <s v="Ovarian, fallopian tube and peritoneal cancer"/>
    <x v="10"/>
    <x v="0"/>
    <x v="0"/>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TBC"/>
  </r>
  <r>
    <x v="4"/>
    <m/>
    <s v="TBC"/>
    <s v="Suspended"/>
    <s v="Suspended"/>
    <s v="Cabozantinib with nivolumab and ipilimumab for untreated intermediate- or poor-risk advanced renal cell carcinoma [ID6330]"/>
    <x v="0"/>
    <s v="Renal cell carcin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Burosumab for treating FGF23-related hypophosphataemia in tumour-induced osteomalacia [ID3924 ]"/>
    <x v="18"/>
    <s v="Not applicable"/>
    <x v="10"/>
    <x v="1"/>
    <x v="1"/>
    <s v="Suspended"/>
    <s v="Suspended"/>
    <s v="Suspended"/>
    <s v="Suspended"/>
    <s v="Suspended"/>
    <s v="Suspended"/>
    <s v="Suspended. As you will be aware, the Department for Health &amp; Social Care has asked NICE to carry out a Single Technology Appraisal of Burosumab for treating FGF23-related hypophosphataemia in tumour-induced osteomalacia ID3924]. For information, the company has advised that they are not in a position to apply for a Marketing Authorisation from the Medicines and Healthcare products Regulatory Agency (MHRA) for this indication at this time. Therefore,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PW"/>
  </r>
  <r>
    <x v="4"/>
    <m/>
    <s v="TBC"/>
    <s v="Suspended"/>
    <s v="Suspended"/>
    <s v="BI 907828 for untreated dedifferentiated advanced liposarcoma [ID6296]"/>
    <x v="18"/>
    <s v="Not applicable"/>
    <x v="10"/>
    <x v="1"/>
    <x v="1"/>
    <s v="Suspended"/>
    <s v="Suspended"/>
    <s v="Suspended"/>
    <s v="Suspended"/>
    <s v="Suspended"/>
    <s v="Suspended"/>
    <s v="Suspended. For information, the company have announced that the Brightline-1 trial investigating Brigimadlin in dedifferentiated liposarcoma did not meet its primary endpoint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BG"/>
  </r>
  <r>
    <x v="4"/>
    <m/>
    <s v="TBC"/>
    <s v="Suspended"/>
    <s v="Suspended"/>
    <s v="Benralizumab for previously treated severe nasal polyps [ID1659]"/>
    <x v="18"/>
    <s v="Not applicable"/>
    <x v="10"/>
    <x v="1"/>
    <x v="1"/>
    <s v="Suspended"/>
    <s v="Suspended"/>
    <s v="Suspended"/>
    <s v="Suspended"/>
    <s v="Suspended"/>
    <s v="Suspended"/>
    <s v="Suspended. As you will be aware, the Department for Health &amp; Social Care has asked NICE to carry out a Single Technology Appraisal of Benralizumab with mometasone furoate for treating severe nasal polyps.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Avacincaptad pegol for treating geographic atrophy caused by age-related macular degeneration [ID6401]"/>
    <x v="22"/>
    <s v="Age-related macular degeneration"/>
    <x v="10"/>
    <x v="2"/>
    <x v="1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BG"/>
  </r>
  <r>
    <x v="4"/>
    <m/>
    <s v="TBC"/>
    <s v="Suspended"/>
    <s v="Suspended"/>
    <s v="Atezolizumab with chemotherapy for treating relapsing recurrent advanced triple-negative early breast cancer [ID6152]"/>
    <x v="0"/>
    <s v="Breast cancer"/>
    <x v="10"/>
    <x v="0"/>
    <x v="0"/>
    <s v="Suspended"/>
    <s v="Suspended"/>
    <s v="Suspended"/>
    <s v="Suspended"/>
    <s v="Suspended"/>
    <s v="Suspended"/>
    <s v="Suspended. For information, the company have announced that the IMpassion132 Phase III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AS"/>
  </r>
  <r>
    <x v="4"/>
    <m/>
    <s v="TBC"/>
    <s v="Suspended"/>
    <s v="Suspended"/>
    <s v="Atezolizumab with cabozantinib for treating hormone-relapsed metastatic prostate cancer after 1 therapy [ID6203]"/>
    <x v="0"/>
    <s v="Prostate cancer"/>
    <x v="10"/>
    <x v="0"/>
    <x v="0"/>
    <s v="Suspended"/>
    <s v="Suspended"/>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Arimoclomol for treating Niemann-Pick disease Type C [ID1312]"/>
    <x v="10"/>
    <s v="Niemann-Pick _x000a_disease"/>
    <x v="10"/>
    <x v="1"/>
    <x v="1"/>
    <s v="Suspended"/>
    <s v="Suspended"/>
    <s v="Suspended"/>
    <s v="Suspended"/>
    <s v="Suspended"/>
    <s v="Suspended"/>
    <s v="Please note that following on from advice received from the company this evaluation remains suspended. NICE will continue to monitor any developments and will update stakeholders if the situation changes."/>
    <s v="Single Technology Appraisal"/>
    <s v="TBC"/>
  </r>
  <r>
    <x v="4"/>
    <m/>
    <s v="TBC"/>
    <s v="Suspended"/>
    <s v="Suspended"/>
    <s v="Alzheimer's disease (early) - gantenerumab [ID6142]"/>
    <x v="4"/>
    <s v="Alzheimer's Disease "/>
    <x v="10"/>
    <x v="1"/>
    <x v="1"/>
    <s v="Suspended"/>
    <s v="Suspended"/>
    <s v="Suspended"/>
    <s v="Suspended"/>
    <s v="Suspended"/>
    <s v="Suspended"/>
    <s v="For information, the company have announced that the trial did not meet its primary endpoints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ALXN1840 for treating Wilson disease [ID6422]"/>
    <x v="18"/>
    <s v="Not applicable"/>
    <x v="10"/>
    <x v="1"/>
    <x v="1"/>
    <s v="Suspended"/>
    <s v="Suspended"/>
    <s v="Suspended"/>
    <s v="Suspended"/>
    <s v="Suspended"/>
    <s v="Suspended"/>
    <s v="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s v="Single Technology Appraisal"/>
    <s v="CD"/>
  </r>
  <r>
    <x v="4"/>
    <m/>
    <s v="TBC"/>
    <s v="Suspended"/>
    <s v="Suspended"/>
    <s v="Cobolimab with dostarlimab and docetaxel for treating advanced non-small-cell lung cancer after anti-PD-L1 treatment and chemotherapy [ID6398]"/>
    <x v="0"/>
    <s v="Lung cancer"/>
    <x v="10"/>
    <x v="0"/>
    <x v="0"/>
    <s v="Suspended"/>
    <s v="Suspended"/>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2">
  <r>
    <x v="0"/>
    <s v="N/A"/>
    <d v="2024-04-03T00:00:00"/>
    <s v="n/a - CDF budget"/>
    <s v="Consultation complete"/>
    <s v="Dostarlimab with platinum-based chemotherapy for treating advanced or recurrent endometrial cancer with high microsatellite instability or mismatch repair deficiency (TA963) [ID3968]"/>
    <s v="Cancer"/>
    <x v="0"/>
    <x v="0"/>
    <s v="NHS England"/>
    <s v="NHS hospital trusts"/>
    <s v="n/a - CDF budget"/>
    <s v="IV Infusion"/>
    <s v="Increase"/>
    <s v="Dostarlimab is given in combination with existing platinum based chemotherapy for 6 cycles and then continues as a monotherapy so people will have more IV infusions"/>
    <n v="480"/>
    <n v="360"/>
    <s v="Dostarlimab with platinum-based chemotherapy is recommended with managed access as an option for treating primary advanced or recurrent endometrial cancer with high microsatellite instability or mismatch repair deficiency in adults who are candidates for systemic therapy. It is only recommended if the conditions in the managed access agreement for dostarlimab are followed."/>
    <s v="Single Technology Appraisal"/>
    <s v="AS"/>
  </r>
  <r>
    <x v="0"/>
    <s v="N/A"/>
    <d v="2024-04-10T00:00:00"/>
    <d v="2024-07-09T00:00:00"/>
    <s v="Consultation complete"/>
    <s v="Cabozantinib with nivolumab for untreated advanced renal cell carcinoma (TA964) [ID6184]"/>
    <s v="Cancer"/>
    <x v="1"/>
    <x v="0"/>
    <s v="NHS England"/>
    <s v="NHS hospital trusts"/>
    <n v="90"/>
    <s v="Oral plus IV"/>
    <s v="Increase"/>
    <s v="There will be an increase in capacity due to more administrations being required compared to comparator treatments. There may also be more follow ups and testing required."/>
    <n v="1100"/>
    <n v="404"/>
    <s v="Cabozantinib with nivolumab is recommended as an option for untreated advanced renal cell carcinoma in adults, only if:_x000a_• their disease is intermediate or poor risk as defined in the International Metastatic Renal Cell Carcinoma Database Consortium criteria, and_x000a_• nivolumab with ipilimumab or lenvatinib with pembrolizumab would otherwise be offered, and_x000a_• the companies provide cabozantinib and nivolumab according to their commercial arrangements."/>
    <s v="Single Technology Appraisal"/>
    <s v="PW"/>
  </r>
  <r>
    <x v="0"/>
    <s v="N/A"/>
    <d v="2024-04-24T00:00:00"/>
    <s v="n/a - terminated"/>
    <s v="N/A - terminated"/>
    <s v="Pembrolizumab with gemcitabine and cisplatin for untreated advanced biliary tract cancer (terminated appraisal) (TA966)"/>
    <s v="Cancer"/>
    <x v="2"/>
    <x v="1"/>
    <s v="Not applicable"/>
    <s v="Not applicable"/>
    <s v="n/a - terminated"/>
    <s v="n/a - terminated"/>
    <s v="n/a - terminated"/>
    <s v="n/a - terminated"/>
    <s v="n/a - terminated"/>
    <s v="n/a - terminated"/>
    <s v="NICE is unable to make a recommendation on pembrolizumab (Keytruda) with gemcitabine and cisplatin for untreated advanced biliary tract cancer in adults. This is because Merck Sharp &amp; Dohme did not provide an evidence submission. We will review this decision if the company decides to make a submission."/>
    <s v="Single Technology Appraisal"/>
    <s v="N/A"/>
  </r>
  <r>
    <x v="0"/>
    <s v="N/A"/>
    <d v="2024-04-25T00:00:00"/>
    <s v="n/a - terminated"/>
    <s v="N/A - terminated"/>
    <s v="Melphalan flufenamide with dexamethasone for treating relapsed or refractory multiple myeloma (terminated appraisal) (TA968)"/>
    <s v="Cancer"/>
    <x v="3"/>
    <x v="1"/>
    <s v="Not applicable"/>
    <s v="Not applicable"/>
    <s v="n/a - terminated"/>
    <s v="n/a - terminated"/>
    <s v="n/a - terminated"/>
    <s v="n/a - terminated"/>
    <s v="n/a - terminated"/>
    <s v="n/a - terminated"/>
    <s v="NICE is unable to make a recommendation on melphalan flufenamide (Pepaxti) for treating relapsed or refractory multiple myeloma in adults. This is because Oncopeptides did not provide an evidence submission. We will review this decision if the company decides to make a submission."/>
    <s v="Single Technology Appraisal"/>
    <s v="N/A"/>
  </r>
  <r>
    <x v="0"/>
    <s v="N/A"/>
    <d v="2024-04-30T00:00:00"/>
    <s v="n/a - terminated"/>
    <s v="N/A - terminated"/>
    <s v="Gefapixant for treating refractory or unexplained chronic cough (terminated appraisal) (TA969)"/>
    <s v="Respiratory"/>
    <x v="4"/>
    <x v="1"/>
    <s v="Not applicable"/>
    <s v="Not applicable"/>
    <s v="n/a - terminated"/>
    <s v="n/a - terminated"/>
    <s v="n/a - terminated"/>
    <s v="n/a - terminated"/>
    <s v="n/a - terminated"/>
    <s v="n/a - terminated"/>
    <s v="NICE is unable to make a recommendation on gefapixant (Lyfnua) for treating refractory or unexplained chronic cough in adults. This is because Merck Sharp &amp; Dohme did not provide an evidence submission. We will review this decision if the company decides to make a submission."/>
    <s v="Single Technology Appraisal"/>
    <s v="N/A"/>
  </r>
  <r>
    <x v="0"/>
    <s v="N/A"/>
    <d v="2024-05-01T00:00:00"/>
    <d v="2024-07-30T00:00:00"/>
    <s v="Consultation complete"/>
    <s v="Pembrolizumab for treating relapsed or refractory classical Hodgkin lymphoma in people 3 years and over (TA967)"/>
    <s v="Cancer"/>
    <x v="5"/>
    <x v="2"/>
    <s v="NHS England"/>
    <s v="NHS hospital trusts"/>
    <n v="90"/>
    <s v="IV Infusion"/>
    <s v="Neutral"/>
    <s v="Any capacity impact has already been recognised while pembrolizumab has been used in the CDF"/>
    <n v="53"/>
    <n v="53"/>
    <s v="Pembrolizumab is recommended as an option for treating relapsed or refractory classical Hodgkin lymphoma in people 3 years and over who have had at least 2 previous treatments and cannot have an autologous stem cell transplant (ASCT). It is recommended only if:_x000a_• they have already had brentuximab vedotin and_x000a_• pembrolizumab is stopped after 2 years of treatment or earlier if the person has a stem cell transplant or the disease progresses and_x000a_• the company provides it according to the commercial arrangement."/>
    <s v="Single Technology Appraisal"/>
    <s v="AS"/>
  </r>
  <r>
    <x v="0"/>
    <s v="N/A"/>
    <d v="2024-05-08T00:00:00"/>
    <d v="2024-08-06T00:00:00"/>
    <s v="Consultation complete"/>
    <s v="Selinexor with dexamethasone for treating relapsed or refractory multiple myeloma after 4 or more treatments [ID6193] (TA970)"/>
    <s v="Cancer"/>
    <x v="3"/>
    <x v="0"/>
    <s v="NHS England"/>
    <s v="NHS hospital trusts"/>
    <n v="90"/>
    <s v="Oral"/>
    <s v="Increase"/>
    <s v="New treatment option for population"/>
    <n v="442"/>
    <n v="153"/>
    <s v="Selinexor plus dexamethasone is recommended, within its marketing authorisation, for treating multiple myeloma in adults when:_x000a_• they have had 4 or more treatments, and_x000a_• the condition is refractory to at least 2 proteasome inhibitors, 2 immunomodulatory agents and an anti-CD38 monoclonal _x000a_antibody (penta-refractory), and_x000a_• the condition has progressed on the last treatment, and_x000a_• the company provides it according to the commercial arrangement._x000a_"/>
    <s v="Single Technology Appraisal"/>
    <s v="PW"/>
  </r>
  <r>
    <x v="0"/>
    <s v="N/A"/>
    <d v="2024-05-08T00:00:00"/>
    <d v="2024-06-07T00:00:00"/>
    <s v="Consultation complete"/>
    <s v="Remdesivir and tixagevimab plus cilgavimab for treating COVID-19 (TA971) [ID6261]"/>
    <s v="Infectious diseases"/>
    <x v="6"/>
    <x v="0"/>
    <s v="ICB"/>
    <s v="Primary care &amp; NHS Hospital trusts"/>
    <n v="30"/>
    <s v="Oral plus IV"/>
    <s v="Increase"/>
    <s v="There will be a capacity increase due to an increase in IV infusions"/>
    <s v="Assess locally"/>
    <s v="Assess locally"/>
    <s v="_x000a_Remdesivir is recommended as an option for treating COVID-19 in hospitals in:_x000a_• adults, only if they have a high risk of serious illness (risk factors as defined in section 5 of NICE’s technology appraisal guidance on casirivimab plus imdevimab, nirmatrelvir plus ritonavir, sotrovimab and tocilizumab for treating COVID-19)_x000a_• babies, children and young people, only if they:_x000a_− are aged 4 weeks to 17 years and weigh at least 3 kg, and:_x000a_   − have pneumonia, and_x000a_   − need supplemental oxygen, or_x000a_− weigh at least 40 kg, and have a high risk of serious illness (risk factors as defined in section 5 of NICE’s technology appraisal _x000a_guidance on casirivimab plus imdevimab, nirmatrelvir plus ritonavir, sotrovimab and tocilizumab for treating COVID-19)._x000a__x000a_Remdesivir is only recommended if the company provides it according to the commercial arrangement._x000a__x000a_Tixagevimab plus cilgavimab is not recommended, within its marketing authorisation, for treating COVID-19 in adults who do not need supplemental oxygen and who have an increased risk of progression to severe COVID-19."/>
    <s v="Single Technology Appraisal"/>
    <s v="BG"/>
  </r>
  <r>
    <x v="0"/>
    <s v="N/A"/>
    <d v="2024-05-15T00:00:00"/>
    <d v="2024-08-13T00:00:00"/>
    <s v="Consultation complete"/>
    <s v="Atogepant for preventing migraine (TA973) [ID5090] "/>
    <s v="Neurology"/>
    <x v="7"/>
    <x v="2"/>
    <s v="ICB"/>
    <s v="Secondary care - acute and primary care"/>
    <n v="90"/>
    <s v="Oral"/>
    <s v="Potential decrease"/>
    <s v="Where atogepant is used instead of an intramuscular or IV comparator treatment there will be a capacity benefit."/>
    <n v="15300"/>
    <s v="c.800"/>
    <s v="Guidance states: _x000a_atogepant is recommended as an option for preventing migraine in adults who have at least 4 migraine days per month, only if:_x000a_• at least 3 preventive medicines have failed._x000a_Stop atogepant after 12 weeks if the frequency of migraine attacks does not reduce by:_x000a_• at least 50% in episodic migraine (defined as fewer than 15 headache days per month)_x000a_• at least 30% in chronic migraine (defined as 15 or more headache days per month, with at least 8 of those having features of migraine)."/>
    <s v="Single Technology Appraisal"/>
    <s v="MW"/>
  </r>
  <r>
    <x v="0"/>
    <s v="N/A"/>
    <d v="2024-05-15T00:00:00"/>
    <d v="2024-08-13T00:00:00"/>
    <s v="Consultation complete"/>
    <s v="Selinexor with bortezomib and dexamethasone for previously treated multiple myeloma (TA974) [ID3797]"/>
    <s v="Cancer"/>
    <x v="3"/>
    <x v="0"/>
    <s v="NHS England"/>
    <s v="NHS hospital trusts"/>
    <n v="90"/>
    <s v="Oral / subcutaneous injection"/>
    <s v="Increase"/>
    <s v="There will be a capacity increase due to an increase in administrations"/>
    <s v="2,143 second line,_x000a_1,883 third line"/>
    <s v="540 second line,_x000a_652 third line"/>
    <s v="Selinexor with bortezomib and dexamethasone is recommended as an option for treating multiple myeloma in adults, if:_x000a_• _x0009_they have only had 1 previous line of treatment, and their condition is refractory to both daratumumab and lenalidomide, or_x000a_• _x0009_they have only had 2 previous lines of treatment and their condition is refractory to lenalidomide._x000a_Selinexor is only recommended if the company provides it according to the commercial arrangement."/>
    <s v="Single Technology Appraisal"/>
    <s v="PW"/>
  </r>
  <r>
    <x v="0"/>
    <s v="N/A"/>
    <d v="2024-05-15T00:00:00"/>
    <d v="2024-08-13T00:00:00"/>
    <s v="Consultation complete"/>
    <s v="Tisagenlecleucel for treating relapsed or refractory B-cell acute lymphoblastic leukaemia in people 25 years and under (TA975) [ID6290]"/>
    <s v="Cancer"/>
    <x v="8"/>
    <x v="0"/>
    <s v="NHS England"/>
    <s v="NHS hospital trusts"/>
    <n v="90"/>
    <s v="IV Infusion"/>
    <s v="Increase"/>
    <s v="There will be a capacity increase due to increased inpatient stays and outpatient appointments"/>
    <s v="CIC"/>
    <s v="CIC - assess locally"/>
    <s v="Guidance published. Guidance states that tisagenlecleucel is recommended, within its marketing authorisation, as an option for people 25 years and under for treating B-cell acute lymphoblastic leukaemia that is:_x000a_• relapsed after a transplant, or_x000a_• relapsed for a second or later time, or_x000a_• refractory._x000a__x000a_It is only recommended if the company provides it according to the commercial arrangement."/>
    <s v="Single Technology Appraisal"/>
    <s v="BG"/>
  </r>
  <r>
    <x v="0"/>
    <s v="N/A"/>
    <d v="2024-05-22T00:00:00"/>
    <s v="n/a - terminated"/>
    <s v="N/A - terminated"/>
    <s v="Sirolimus for treating facial angiofibroma caused by tuberous sclerosis complex in people 6 years and over (terminated appraisal) (TA972) [ID3990]"/>
    <s v="Central nervous system"/>
    <x v="9"/>
    <x v="1"/>
    <s v="Not applicable"/>
    <s v="Not applicable"/>
    <s v="n/a - terminated"/>
    <s v="n/a - terminated"/>
    <s v="n/a - terminated"/>
    <s v="n/a - terminated"/>
    <s v="n/a - terminated"/>
    <s v="n/a - terminated"/>
    <s v="NICE is unable to make a recommendation on sirolimus (Hyftor) for treating facial angiofibroma caused by tuberous sclerosis complex in people 6 years and over. This is because Plusultra pharma did not provide an evidence submission. We will review this decision if the company decides to make a submission."/>
    <s v="Single Technology Appraisal"/>
    <s v="BG"/>
  </r>
  <r>
    <x v="0"/>
    <s v="N/A"/>
    <d v="2024-05-22T00:00:00"/>
    <d v="2024-08-20T00:00:00"/>
    <s v="Consultation complete"/>
    <s v="Setmelanotide for treating obesity and hyperphagia in Bardet-Biedl syndrome (HST31)"/>
    <s v="Endocrinology"/>
    <x v="10"/>
    <x v="0"/>
    <s v="NHS England"/>
    <s v="NHS hospital trusts"/>
    <n v="90"/>
    <s v="Subcutaneous injection"/>
    <s v="Increase"/>
    <s v="There will be a capacity increase due to an increase in clinic attendances"/>
    <n v="174"/>
    <n v="164"/>
    <s v="Setmelanotide is recommended as an option for treating obesity and hyperphagia in genetically confirmed Bardet-Biedl syndrome (BBS) in people aged 6 years and over, only if they are aged between 6 and 17 years when treatment starts. These people can carry on having setmelanotide as adults until they need to stop._x000a__x000a_Setmelanotide is only recommended if the company provides it according to the commercial arrangement."/>
    <s v="Highly Specialised Technology Evaluation"/>
    <s v="AS"/>
  </r>
  <r>
    <x v="0"/>
    <s v="N/A"/>
    <d v="2024-05-29T00:00:00"/>
    <s v="n/a - terminated"/>
    <s v="N/A - terminated"/>
    <s v="Trastuzumab deruxtecan for treating HER2-mutated advanced non-small-cell lung cancer after platinum-based chemotherapy (terminated appraisal) (TA976)"/>
    <s v="Cancer"/>
    <x v="11"/>
    <x v="1"/>
    <s v="Not applicable"/>
    <s v="Not applicable"/>
    <s v="n/a - terminated"/>
    <s v="n/a - terminated"/>
    <s v="n/a - terminated"/>
    <s v="n/a - terminated"/>
    <s v="n/a - terminated"/>
    <s v="n/a - terminated"/>
    <s v="NICE is unable to make a recommendation on trastuzumab deruxtecan (Enhertu) for treating HER2-mutated advanced non-small-cell lung cancer in adults after platinum-based chemotherapy. This is because Daiichi Sankyo did not provide an evidence submission. We will review this decision if the company decides to make a submission."/>
    <s v="Single Technology Appraisal"/>
    <s v="N/A"/>
  </r>
  <r>
    <x v="0"/>
    <s v="N/A"/>
    <d v="2024-05-29T00:00:00"/>
    <d v="2024-08-27T00:00:00"/>
    <s v="Consultation complete"/>
    <s v="Dabrafenib with trametinib for treating BRAF V600E mutation-positive glioma in children and young people aged 1 year and over (TA977) (ID5104)"/>
    <s v="Cancer"/>
    <x v="12"/>
    <x v="0"/>
    <s v="NHS England"/>
    <s v="NHS hospital trusts"/>
    <n v="90"/>
    <s v="Oral"/>
    <s v="Decrease"/>
    <s v="There will be a decrease in capacity due to a reduction in IV infusions"/>
    <n v="62"/>
    <n v="38"/>
    <s v="Dabrafenib with trametinib is recommended, within its marketing authorisation, as an option for treating: _x000a_• low-grade glioma (LGG) with a BRAF V600E mutation in children and young people aged 1 year and over who need systemic treatment_x000a_• high-grade glioma (HGG) with a BRAF V600E mutation in children and young people aged 1 year and over after at least 1 radiation or chemotherapy treatment._x000a_Dabrafenib with trametinib is only recommended if the company provides it according to the commercial arrangement ."/>
    <s v="Single Technology Appraisal"/>
    <s v="AS"/>
  </r>
  <r>
    <x v="0"/>
    <s v="N/A"/>
    <d v="2024-05-29T00:00:00"/>
    <s v="n/a - terminated"/>
    <s v="N/A - terminated"/>
    <s v="Zanubrutinib with obinutuzumab for treating relapsed or refractory B-cell follicular lymphoma after 2 or more treatments (terminated appraisal) (TA978)"/>
    <s v="Cancer"/>
    <x v="5"/>
    <x v="1"/>
    <s v="Not applicable"/>
    <s v="Not applicable"/>
    <s v="n/a - terminated"/>
    <s v="n/a - terminated"/>
    <s v="n/a - terminated"/>
    <s v="n/a - terminated"/>
    <s v="n/a - terminated"/>
    <s v="n/a - terminated"/>
    <s v="NICE is unable to make a recommendation on zanubrutinib (Brukinsa) with obinutuzumab for treating relapsed or refractory B-cell follicular lymphoma in adults after 2 or more treatments. This is because BeiGene has requested a delay to the evidence submission. We will review this decision if the company decides to make a submission."/>
    <s v="Single Technology Appraisal"/>
    <s v="N/A"/>
  </r>
  <r>
    <x v="0"/>
    <s v="N/A"/>
    <d v="2024-06-05T00:00:00"/>
    <d v="2024-09-03T00:00:00"/>
    <s v="Consultation complete"/>
    <s v="Ivosidenib with azacitidine for untreated acute myeloid leukaemia with an IDH1 R132 mutation (TA979) [ID6198]"/>
    <s v="Cancer"/>
    <x v="8"/>
    <x v="3"/>
    <s v="NHS England"/>
    <s v="NHS hospital trusts"/>
    <n v="90"/>
    <s v="Oral / subcutaneous injection"/>
    <s v="Decrease"/>
    <s v="There will be a capacity decrease due to reduced hospitalisation length of stay"/>
    <n v="105"/>
    <n v="95"/>
    <s v="Ivosidenib plus azacitidine is recommended, within its marketing authorisation, as an option for untreated acute myeloid leukaemia (AML) with an IDH1 R132 mutation in adults who cannot have standard intensive induction chemotherapy. It is only recommended if the company provides it according to the commercial arrangement."/>
    <s v="Single Technology Appraisal"/>
    <s v="BG"/>
  </r>
  <r>
    <x v="0"/>
    <s v="N/A"/>
    <d v="2024-06-05T00:00:00"/>
    <s v="n/a - terminated"/>
    <s v="N/A - terminated"/>
    <s v="Nivolumab for adjuvant treatment of completely resected melanoma at high risk of recurrence in people 12 years and over (terminated appraisal) (TA980)"/>
    <s v="Cancer"/>
    <x v="13"/>
    <x v="1"/>
    <s v="Not applicable"/>
    <s v="Not applicable"/>
    <s v="n/a - terminated"/>
    <s v="n/a - terminated"/>
    <s v="n/a - terminated"/>
    <s v="n/a - terminated"/>
    <s v="n/a - terminated"/>
    <s v="n/a - terminated"/>
    <s v="NICE is unable to make a recommendation on nivolumab (Opdivo) for adjuvant treatment of completely resected melanoma at high risk of recurrence in people 12 years and over. This is because Bristol-Myers Squibb did not provide an evidence submission. We will review this decision if the company decides to make a submission."/>
    <s v="Single Technology Appraisal"/>
    <s v="N/A"/>
  </r>
  <r>
    <x v="0"/>
    <s v="N/A"/>
    <s v="Guidance withdrawn"/>
    <s v="N/A - withdrawn"/>
    <s v="Consultation complete"/>
    <s v="Voxelotor for treating haemolytic anaemia caused by sickle cell disease (TA981) [ID1403]"/>
    <s v="Haematology"/>
    <x v="14"/>
    <x v="4"/>
    <s v="N/A - withdrawn"/>
    <s v="N/A - withdrawn"/>
    <s v="N/A - withdrawn"/>
    <s v="N/A - withdrawn"/>
    <s v="Guidance withdrawn"/>
    <s v="Guidance withdrawn"/>
    <s v="N/A - withdrawn"/>
    <s v="N/A - withdrawn"/>
    <s v="NICE has withdrawn this guidance. Pfizer has informed the Medicines and Healthcare products Regulatory Agency (MHRA) that the product is being withdrawn. The recall notification is being shared with all healthcare professionals. No new people will start taking voxelotor in the UK. Healthcare professionals should discuss alternative treatment options with people currently having voxelotor."/>
    <s v="Single Technology Appraisal"/>
    <s v="MW"/>
  </r>
  <r>
    <x v="0"/>
    <s v="N/A"/>
    <d v="2024-06-12T00:00:00"/>
    <s v="Not recommended  "/>
    <s v="Consultation complete"/>
    <s v="Pembrolizumab with trastuzumab and chemotherapy for untreated locally advanced unresectable or metastatic HER2-positive gastric or gastro-oesophageal junction adenocarcinoma (TA983) [ID3742]"/>
    <s v="Cancer"/>
    <x v="15"/>
    <x v="5"/>
    <s v="Not applicable"/>
    <s v="Not applicable"/>
    <s v="Not recommended  "/>
    <s v="IV Infusion"/>
    <s v="Not recommended "/>
    <s v="Not recommended"/>
    <s v="Not recommended"/>
    <s v="Not recommended "/>
    <s v="Pembrolizumab with trastuzumab, fluoropyrimidine- and platinum containing chemotherapy is not recommended, within its marketing authorisation, for untreated locally advanced unresectable or metastatic HER2-positive gastric or gastro-oesophageal junction adenocarcinoma in adults whose tumours express PD-L1 with a combined positive score of 1 or more._x000a_"/>
    <s v="Single Technology Appraisal"/>
    <s v="AS"/>
  </r>
  <r>
    <x v="0"/>
    <s v="N/A"/>
    <d v="2024-06-13T00:00:00"/>
    <s v="n/a - terminated"/>
    <s v="N/A - terminated"/>
    <s v="Baricitinib for treating juvenile idiopathic arthritis in people 2 years and over (terminated appraisal) (TA982)"/>
    <s v="Rheumatology"/>
    <x v="16"/>
    <x v="1"/>
    <s v="Not applicable"/>
    <s v="Not applicable"/>
    <s v="n/a - terminated"/>
    <s v="n/a - terminated"/>
    <s v="n/a - terminated"/>
    <s v="n/a - terminated"/>
    <s v="n/a - terminated"/>
    <s v="n/a - terminated"/>
    <s v="NICE is unable to make a recommendation about the use in the NHS of baricitinib (Olumiant) for treating juvenile idiopathic arthritis in people 2 years and over. This is because Eli Lilly did not provide an evidence submission. We will review this decision if the company decides to make a submission."/>
    <s v="Single Technology Appraisal"/>
    <s v="N/A"/>
  </r>
  <r>
    <x v="0"/>
    <s v="N/A"/>
    <d v="2024-06-19T00:00:00"/>
    <d v="2024-07-19T00:00:00"/>
    <s v="Consultation complete"/>
    <s v="Tafamidis for treating transthyretin amyloidosis with cardiomyopathy  (TA984) [ID6327]"/>
    <s v="Cardiology"/>
    <x v="17"/>
    <x v="0"/>
    <s v="NHS England"/>
    <s v="NHS hospital trusts"/>
    <n v="30"/>
    <s v="Oral"/>
    <s v="Neutral"/>
    <s v="No change to capacity is expected with treatment provided orally"/>
    <s v="Assess locally"/>
    <s v="Assess locally"/>
    <s v="Tafamidis is recommended, within its marketing authorisation, as an option for treating wild-type or hereditary transthyretin amyloidosis with cardiomyopathy in adults. Tafamidis is only recommended if the company provides it according to the commercial arrangement."/>
    <s v="Single Technology Appraisal"/>
    <s v="BG"/>
  </r>
  <r>
    <x v="0"/>
    <s v="N/A"/>
    <d v="2024-07-03T00:00:00"/>
    <d v="2024-08-02T00:00:00"/>
    <s v="Consultation complete"/>
    <s v="Selective internal radiation therapy with QuiremSpheres for treating unresectable advanced hepatocellular carcinoma (TA985) [ID6376]"/>
    <s v="Cancer"/>
    <x v="18"/>
    <x v="2"/>
    <s v="NHS England"/>
    <s v="NHS hospital trusts"/>
    <n v="30"/>
    <s v="Injection to the hepatic artery"/>
    <s v="Assess locally"/>
    <s v="Assess locally"/>
    <s v="Assess locally"/>
    <s v="Assess locally"/>
    <s v="The selective internal radiation therapy (SIRT) QuiremSpheres is recommended as an option for treating unresectable advanced hepatocellular carcinoma (HCC) in adults, only if it is:_x000a_-used for people with Child–Pugh grade A liver impairment when conventional transarterial therapies are inappropriate, and_x000a_-the company provides it according to the commercial arrangement."/>
    <s v="Cost comparison"/>
    <s v="BG"/>
  </r>
  <r>
    <x v="0"/>
    <s v="N/A"/>
    <d v="2024-07-10T00:00:00"/>
    <d v="2024-10-08T00:00:00"/>
    <s v="Consultation complete"/>
    <s v="Lebrikizumab for treating moderate to severe atopic dermatitis in people 12 years and over (TA986) [ID4025]"/>
    <s v="Skin conditions"/>
    <x v="19"/>
    <x v="0"/>
    <s v="ICB (adults) / NHS England (adolescents)"/>
    <s v="NHS hospital trusts"/>
    <n v="90"/>
    <s v="Subcutaneous injection"/>
    <s v="Neutral"/>
    <s v="Another treatment option"/>
    <n v="50088"/>
    <n v="5263"/>
    <s v="Lebrikizumab is recommended as an option for treating moderate to severe atopic dermatitis that is suitable for systemic treatment in people 12 years and over with a body weight of 40 kg or more, only if: _x000a_• the atopic dermatitis has not responded to at least 1 systemic immunosuppressant, or these treatments are not suitable, and _x000a_•  dupilumab or tralokinumab would otherwise be offered, and _x000a_• the company provides it according to the commercial arrangement_x000a_"/>
    <s v="Single Technology Appraisal"/>
    <s v="PW"/>
  </r>
  <r>
    <x v="0"/>
    <s v="N/A"/>
    <d v="2024-07-10T00:00:00"/>
    <s v="n/a - terminated"/>
    <s v="N/A - terminated"/>
    <s v="Lisocabtagene maraleucel for treating relapsed or refractory aggressive B-cell non-Hodgkin lymphoma (TA987) [ID1444]"/>
    <s v="Cancer"/>
    <x v="5"/>
    <x v="1"/>
    <s v="Not applicable"/>
    <s v="Not applicable"/>
    <s v="n/a - terminated"/>
    <s v="n/a - terminated"/>
    <s v="n/a - terminated"/>
    <s v="n/a - terminated"/>
    <s v="n/a - terminated"/>
    <s v="n/a - terminated"/>
    <s v="NICE is unable to make a recommendation about the use in the NHS of lisocabtagene maraleucel (Breyanzi) for treating relapsed or refractory aggressive B-cell non-Hodgkin lymphoma in adults. This is because Celgene did not provide an evidence submission. We will review this decision if the company decides to make a submission."/>
    <s v="Single Technology Appraisal"/>
    <s v="N/A"/>
  </r>
  <r>
    <x v="0"/>
    <s v="N/A"/>
    <d v="2024-07-24T00:00:00"/>
    <d v="2024-10-22T00:00:00"/>
    <s v="Consultation complete"/>
    <s v="Ivacaftor–tezacaftor–elexacaftor, tezacaftor–ivacaftor and lumacaftor–ivacaftor for treating cystic fibrosis TA988 [ID3834]"/>
    <s v="Genetic medicine"/>
    <x v="20"/>
    <x v="0"/>
    <s v="NHS England"/>
    <s v="NHS hospital trusts"/>
    <n v="90"/>
    <s v="Oral"/>
    <s v="Neutral"/>
    <s v="Technologies have been available through local access arrangements therefore no significant impact on capacity is anticipated."/>
    <n v="8400"/>
    <n v="7800"/>
    <s v="Guidance states that ivacaftor–tezacaftor–elexacaftor plus ivacaftor (IVA) alone is recommended within its marketing authorisation, as an option for treating cystic fibrosis (CF) in people 2 years and over who have at least 1 F508del mutation in the CF transmembrane conductance regulator (CFTR) gene._x000a_Tezacaftor–ivacaftor plus IVA alone is recommended, within its marketing authorisation, for treating CF in people 6 years and over who have:_x000a_• 2 copies of the CFTR gene with F508del mutations or_x000a_• a copy of the CFTR gene with an F508del mutation and a copy of the CFTR gene with 1 of the mutations listed in section 2.2 of the guidance._x000a_Lumacaftor–ivacaftor is recommended, within its marketing authorisation, for treating CF in people 1 year and over who have 2 copies of the CFTR gene with F508del mutations."/>
    <s v="Single Technology Appraisal"/>
    <s v="MW"/>
  </r>
  <r>
    <x v="0"/>
    <s v="N/A"/>
    <d v="2024-07-24T00:00:00"/>
    <s v="n/a - managed access agreement"/>
    <s v="Consultation complete"/>
    <s v="Etranacogene dezaparvovec for treating moderately severe or severe haemophilia B TA989 [ID3812]"/>
    <s v="Haematology"/>
    <x v="21"/>
    <x v="6"/>
    <s v="NHS England"/>
    <s v="NHS hospital trusts"/>
    <s v="n/a - managed access agreement"/>
    <s v="IV Infusion"/>
    <s v="Potential decrease"/>
    <s v="There are potential capacity benefits from bleed events avoided and reduced pharmacy homecare preparations. There will be an increase in monitoring appointments for people receiving treatment."/>
    <s v="Assess locally"/>
    <s v="Assess locally"/>
    <s v="Guidance states that etranacogene dezaparvovec is recommended with managed access as an option for treating moderately severe or severe haemophilia B (congenital factor IX [FIX] deficiency) in adults without anti-FIX antibodies. It is only recommended if the conditions in the managed access agreement for etranacogene dezaparvovec are followed._x0009__x000a_"/>
    <s v="Single Technology Appraisal"/>
    <s v="MW"/>
  </r>
  <r>
    <x v="0"/>
    <s v="N/A"/>
    <d v="2024-07-24T00:00:00"/>
    <d v="2024-08-23T00:00:00"/>
    <s v="Consultation complete"/>
    <s v="Tenecteplase for treating acute ischaemic stroke (TA990) ID6306"/>
    <s v="Cardiology"/>
    <x v="22"/>
    <x v="0"/>
    <s v="ICB"/>
    <s v="NHS hospital trusts"/>
    <n v="30"/>
    <s v="IV Infusion"/>
    <s v="Neutral"/>
    <s v="Drug and comparator are both IV infusions"/>
    <n v="9800"/>
    <s v="Assess locally"/>
    <s v="Tenecteplase is recommended, within its marketing authorisation, as an option for the thrombolytic treatment of an acute ischaemic stroke in adults:_x000a_• within 4.5 hours of the onset of stroke symptoms, and_x000a_• when intracranial haemorrhage has been excluded._x000a__x000a_Use the least expensive option of the available treatments (including tenecteplase and alteplase). Take account of administration costs, dosages, price per dose and commercial arrangements. If the least expensive option is unsuitable, people with the condition, their family or carers, and their healthcare professional should discuss the advantages and disadvantages of other treatments."/>
    <s v="Cost comparison"/>
    <s v="AS"/>
  </r>
  <r>
    <x v="0"/>
    <s v="N/A"/>
    <d v="2024-07-29T00:00:00"/>
    <s v="Not recommended  "/>
    <s v="Consultation complete"/>
    <s v="Trastuzumab deruxtecan for treating HER2-low metastatic or unresectable breast cancer after chemotherapy (TA992) [ID3935]"/>
    <s v="Cancer"/>
    <x v="23"/>
    <x v="5"/>
    <s v="Not applicable"/>
    <s v="Not applicable"/>
    <s v="Not recommended  "/>
    <s v="Intravenous"/>
    <s v="Not recommended "/>
    <s v="Not recommended "/>
    <s v="Not recommended "/>
    <s v="Not recommended "/>
    <s v="Trastuzumab deruxtecan is not recommended, within its marketing authorisation, for treating HER2‑low metastatic or unresectable breast cancer in adults after:_x000a_• chemotherapy in the metastatic setting or_x000a_• recurrence during adjuvant chemotherapy or within 6 months after finishing it."/>
    <s v="Single Technology Appraisal"/>
    <s v="AS"/>
  </r>
  <r>
    <x v="0"/>
    <s v="N/A"/>
    <d v="2024-08-07T00:00:00"/>
    <d v="2024-11-05T00:00:00"/>
    <s v="Consultation complete"/>
    <s v="Abaloparatide for treating osteoporosis after menopause (TA991) [ID882]"/>
    <s v="Musculo-skeletal"/>
    <x v="24"/>
    <x v="0"/>
    <s v="ICB"/>
    <s v="NHS hospital trusts"/>
    <n v="90"/>
    <s v="Subcutaneous injection"/>
    <s v="Neutral"/>
    <s v="Fewer doses in second year compared to comparator treatments but comparators displaced are also subcutaneous self-administered"/>
    <n v="14200"/>
    <n v="1700"/>
    <s v="Abaloparatide is recommended as an option for treating osteoporosis after menopause in women, trans men and non-binary people, only if they have a very high risk of fracture. It is only recommended if the company provides it according to the commercial arrangement._x000a__x000a_If people with the condition and their healthcare professional consider abaloparatide, romosozumab and teriparatide to be suitable treatments, after discussing the advantages and disadvantages of all the options, the least expensive suitable treatment should be used. Administration costs, dosages, price per dose and commercial arrangements should all be taken into account."/>
    <s v="Single Technology Appraisal"/>
    <s v="AS"/>
  </r>
  <r>
    <x v="0"/>
    <s v="N/A"/>
    <d v="2024-08-07T00:00:00"/>
    <d v="2024-11-05T00:00:00"/>
    <s v="Consultation complete"/>
    <s v="Burosumab for treating X-linked hypophosphataemia in adults (TA993) [ID3822]"/>
    <s v="Endocrinology"/>
    <x v="25"/>
    <x v="0"/>
    <s v="NHS England"/>
    <s v="NHS hospital trusts"/>
    <n v="90"/>
    <s v="Subcutaneous injection"/>
    <s v="Increase"/>
    <s v="There will be an increase in capacity due to additional testing"/>
    <n v="305"/>
    <n v="225"/>
    <s v="Burosumab is recommended, within its marketing authorisation, as an option for treating X‑linked hypophosphataemia in adults. Burosumab is only recommended if the company provides it according to the commercial arrangement._x000a_"/>
    <s v="Single Technology Appraisal"/>
    <s v="PW"/>
  </r>
  <r>
    <x v="0"/>
    <s v="N/A"/>
    <d v="2024-08-08T00:00:00"/>
    <s v="n/a - terminated"/>
    <s v="N/A - terminated"/>
    <s v="Enzalutamide for treating non-metastatic prostate cancer after radical prostatectomy or radiotherapy (terminated appraisal) (TA994) [ID6396]"/>
    <s v="Cancer"/>
    <x v="26"/>
    <x v="1"/>
    <s v="Not applicable"/>
    <s v="Not applicable"/>
    <s v="n/a - terminated"/>
    <s v="n/a - terminated"/>
    <s v="n/a - terminated"/>
    <s v="n/a - terminated"/>
    <s v="n/a - terminated"/>
    <s v="n/a - terminated"/>
    <s v="NICE is unable to make a recommendation about the use in the NHS of enzalutamide for treating non-metastatic prostate cancer after radical prostatectomy or radiotherapy. This is because Astellas Pharma did not provide an evidence submission."/>
    <s v="Single Technology Appraisal"/>
    <s v="N/A"/>
  </r>
  <r>
    <x v="0"/>
    <s v="N/A"/>
    <d v="2024-08-14T00:00:00"/>
    <d v="2024-11-12T00:00:00"/>
    <s v="Consultation complete"/>
    <s v="Relugolix for treating hormone-sensitive prostate cancer (TA995) [ID6187]"/>
    <s v="Cancer"/>
    <x v="26"/>
    <x v="3"/>
    <s v="ICB"/>
    <s v="Primary care &amp; NHS Hospital trusts"/>
    <n v="90"/>
    <s v="Oral"/>
    <s v="Decrease"/>
    <s v="Benefits of oral treatment compared with subcutaneously "/>
    <n v="38172"/>
    <n v="12015"/>
    <s v="Relugolix is recommended, within its marketing authorisation, as an option for treating prostate cancer in adults: _x000a_• with advanced hormone-sensitive prostate cancer _x000a_• alongside radiotherapy for high-risk localised or locally advanced hormone-sensitive prostate cancer _x000a_• as neoadjuvant treatment before radiotherapy for high-risk localised or locally advanced hormone-sensitive prostate cancer."/>
    <s v="Single Technology Appraisal"/>
    <s v="PW"/>
  </r>
  <r>
    <x v="0"/>
    <s v="N/A"/>
    <d v="2024-08-14T00:00:00"/>
    <d v="2024-11-12T00:00:00"/>
    <s v="Consultation complete"/>
    <s v="Linzagolix for treating moderate to severe symptoms of uterine fibroids (TA996) [ID6190]"/>
    <s v="Gynaecology"/>
    <x v="27"/>
    <x v="0"/>
    <s v="ICB"/>
    <s v="Secondary care - acute and primary care"/>
    <n v="90"/>
    <s v="Oral"/>
    <s v="Neutral"/>
    <s v="No change to capacity is expected"/>
    <n v="32800"/>
    <n v="17700"/>
    <s v="Linzagolix is recommended as an option for treating moderate to severe symptoms of uterine fibroids in adults of reproductive age only if:_x000a_• it is intended to be used for longer-term treatment (normally for more than 6 months and not for people who need short-term treatment, for example, before planned surgery)_x000a_• the following dosage is used:_x000a_   • with hormonal add-back therapy (ABT): 200 mg once daily_x000a_   • without hormonal ABT: 200 mg once daily for 6 months, then 100 mg once daily."/>
    <s v="Single Technology Appraisal"/>
    <s v="BG"/>
  </r>
  <r>
    <x v="0"/>
    <s v="N/A"/>
    <d v="2024-08-22T00:00:00"/>
    <d v="2024-09-21T00:00:00"/>
    <s v="Consultation complete"/>
    <s v="Risankizumab for treating moderately to severely active ulcerative colitis TA998 [ID6209] "/>
    <s v="Gastroenterology"/>
    <x v="28"/>
    <x v="0"/>
    <s v="ICB"/>
    <s v="NHS hospital trusts"/>
    <n v="30"/>
    <s v="Subcutaneous injection"/>
    <s v="Assess locally"/>
    <s v="Risankizumab is another treatment option. A local assessment of usage across the range of options should be made."/>
    <n v="19000"/>
    <s v="Assess locally"/>
    <s v="Risankizumab is recommended as an option for treating moderately to severely active ulcerative colitis in adults when conventional or biological treatment cannot be tolerated, or the condition has not responded well enough or has lost response to treatment, only if:_x000a_• a tumour necrosis factor (TNF)-alpha inhibitor:_x000a_has not worked (that is the condition has not responded well enough or has lost response to treatment), or cannot be tolerated      or is not suitable, and_x000a_• the company provides it according to the commercial arrangement._x000a__x000a_If people with the condition and their clinicians consider risankizumab to be 1 of a range of suitable treatments (including ustekinumab), after discussing the advantages and disadvantages of all the options, use the least expensive. Take into account the administration costs, dosage, price per dose and commercial arrangements."/>
    <s v="Cost comparison"/>
    <s v="AS"/>
  </r>
  <r>
    <x v="0"/>
    <s v="N/A"/>
    <d v="2024-08-29T00:00:00"/>
    <d v="2024-11-27T00:00:00"/>
    <s v="Consultation complete"/>
    <s v="Pembrolizumab with platinum- and fluoropyrimidine-based chemotherapy for untreated advanced HER2-negative gastric or gastro-oesophageal junction adenocarcinoma TA997 [ID4030]"/>
    <s v="Cancer"/>
    <x v="15"/>
    <x v="0"/>
    <s v="NHS England"/>
    <s v="NHS hospital trusts"/>
    <n v="90"/>
    <s v="IV Infusion"/>
    <s v="Increase"/>
    <s v="The new therapy has more administrations than some existing therapies"/>
    <n v="1200"/>
    <n v="650"/>
    <s v="Pembrolizumab with platinum- and fluoropyrimidine-based chemotherapy is recommended, within its marketing authorisation, as an option for untreated locally advanced unresectable or metastatic HER2‑negative gastric or gastro-oesophageal junction adenocarcinoma in adults whose tumours express PD‑L1 with a combined positive score (CPS) of 1 or more. Pembrolizumab is only recommended if the company provides it according to the commercial arrangement."/>
    <s v="Single Technology Appraisal"/>
    <s v="AS"/>
  </r>
  <r>
    <x v="0"/>
    <s v="N/A"/>
    <d v="2024-09-04T00:00:00"/>
    <d v="2024-10-04T00:00:00"/>
    <s v="Consultation complete"/>
    <s v="Vibegron for treating symptoms of overactive bladder TA999 [ID6300]"/>
    <s v="Renal"/>
    <x v="29"/>
    <x v="2"/>
    <s v="ICB"/>
    <s v="Primary care &amp; NHS Hospital trusts"/>
    <n v="30"/>
    <s v="Oral"/>
    <s v="Neutral"/>
    <s v="Vibegron has the same administration method as the comparator"/>
    <n v="268000"/>
    <n v="42000"/>
    <s v="Vibegron is recommended as an option for treating the symptoms of overactive bladder syndrome in adults. It is only recommended if antimuscarinic medicines are not suitable, do not work well enough or have unacceptable side effects._x000a__x000a_If people with the condition and their healthcare professional consider vibegron to be 1 of a range of suitable treatments, after discussing the advantages and disadvantages of all the options, the least expensive should be used. Administration costs, dosages, price per dose and commercial arrangements should all be taken into account."/>
    <s v="Cost comparison"/>
    <s v="AS"/>
  </r>
  <r>
    <x v="0"/>
    <s v="N/A"/>
    <d v="2024-09-04T00:00:00"/>
    <d v="2024-12-03T00:00:00"/>
    <s v="Consultation complete"/>
    <s v="Iptacopan for treating paroxysmal nocturnal haemoglobinuria TA1000 [ID6176]"/>
    <s v="Haematology"/>
    <x v="30"/>
    <x v="0"/>
    <s v="NHS England"/>
    <s v="NHS hospital trusts"/>
    <n v="90"/>
    <s v="Oral"/>
    <s v="Decrease"/>
    <s v="There will be a capacity decrease due to a reduction in appointments"/>
    <n v="115"/>
    <s v="Assess locally - TA1010 and TA1019 will impact uptake"/>
    <s v="Iptacopan is recommended, within its anticipated marketing authorisation, as an option for treating paroxysmal nocturnal haemoglobinuria (PNH) in adults with haemolytic anaemia. Iptacopan is only recommended if the company provides it according to the commercial arrangement.                                             "/>
    <s v="Single Technology Appraisal"/>
    <s v="SP"/>
  </r>
  <r>
    <x v="0"/>
    <s v="N/A"/>
    <d v="2024-09-04T00:00:00"/>
    <d v="2024-12-03T00:00:00"/>
    <s v="Consultation complete"/>
    <s v="Zanubrutinib for treating marginal zone lymphoma after anti-CD20-based treatment TA1001 [ID5085]"/>
    <s v="Cancer"/>
    <x v="5"/>
    <x v="0"/>
    <s v="NHS England"/>
    <s v="NHS hospital trusts"/>
    <n v="90"/>
    <s v="Oral"/>
    <s v="Decrease"/>
    <s v="There will be a capacity benefit due to zanubrutinib being an oral treatment while comparator treatments are mainly administered by IV infusion"/>
    <n v="300"/>
    <n v="277"/>
    <s v="Zanubrutinib is recommended, within its marketing authorisation, as an option for treating marginal zone lymphoma in adults who have had at least 1 anti-CD20-based treatment. It is only recommended if the company provides it according to the commercial arrangement."/>
    <s v="Single Technology Appraisal"/>
    <s v="BG"/>
  </r>
  <r>
    <x v="0"/>
    <s v="N/A"/>
    <d v="2024-09-11T00:00:00"/>
    <d v="2024-12-10T00:00:00"/>
    <s v="Consultation complete"/>
    <s v="Evinacumab for treating homozygous familial hypercholesterolaemia in people aged 12 years and over TA1002 [ID2704]"/>
    <s v="Endocrinology"/>
    <x v="31"/>
    <x v="0"/>
    <s v="NHS England"/>
    <s v="NHS hospital trusts"/>
    <n v="90"/>
    <s v="IV Infusion"/>
    <s v="Increase &amp; decrease"/>
    <s v="There will be a capacity increase due to a move from oral treatment to IV and a decrease in capacity due to a reduction in outpatient appointments and liver tests and images"/>
    <n v="50"/>
    <n v="62"/>
    <s v="Evinacumab alongside diet and other low-density lipoprotein-cholesterol lowering therapies is recommended, within its marketing authorisation, as an option for treating homozygous familial hypercholesterolaemia in people 12 years and over. It is only recommended if the company provides it according to the commercial arrangement."/>
    <s v="Single Technology Appraisal"/>
    <s v="SP"/>
  </r>
  <r>
    <x v="0"/>
    <s v="N/A"/>
    <d v="2024-09-11T00:00:00"/>
    <s v="n/a - managed access agreement"/>
    <s v="Consultation complete"/>
    <s v="Exagamglogene autotemcel for treating transfusion-dependent beta-thalassaemia TA1003 [ID4015]"/>
    <s v="Haematology"/>
    <x v="32"/>
    <x v="0"/>
    <s v="NHS England"/>
    <s v="NHS hospital trusts"/>
    <s v="n/a - managed access agreement"/>
    <s v="Single IV infusion"/>
    <s v="Increase"/>
    <s v="There will be a capacity increase due to service and infrastructure requirements._x000a_There may be a decrease in blood transfusions."/>
    <n v="480"/>
    <n v="14"/>
    <s v="Guidance states that exagamglogene autotemcel (exa-cel) is recommended with managed access as an option for treating transfusion-dependent beta-thalassaemia in people 12 years and over:_x000a_• when a haematopoietic stem cell transplant is suitable, but a human leukocyte antigen-matched related haematopoietic stem cell donor is not available_x000a_• only if the conditions in the managed access agreement for exa-cel are followed._x000a_"/>
    <s v="Single Technology Appraisal"/>
    <s v="MW"/>
  </r>
  <r>
    <x v="0"/>
    <s v="N/A"/>
    <d v="2024-09-11T00:00:00"/>
    <d v="2024-10-11T00:00:00"/>
    <s v="Consultation complete"/>
    <s v="Faricimab for treating visual impairment caused by macular oedema after retinal vein occlusion TA1004 [ID6197]"/>
    <s v="Ophthalmology"/>
    <x v="33"/>
    <x v="0"/>
    <s v="ICB"/>
    <s v="NHS hospital trusts"/>
    <n v="30"/>
    <s v="Oral"/>
    <s v="Assess locally"/>
    <s v="Assess locally - the eligible population is the incident population"/>
    <n v="22000"/>
    <s v="Assess locally"/>
    <s v="Faricimab is recommended, within its marketing authorisation, as an option for treating visual impairment caused by macular oedema after central or branch retinal vein occlusion in adults. It is only recommended if the company provides it according to the commercial arrangement.   If people with the condition and their healthcare professional consider faricimab to be 1 of a range of suitable treatments, after discussing the advantages and disadvantages of all the options, the least expensive should be used. Administration costs, dosages, price per dose and commercial arrangements should all be taken into account."/>
    <s v="Cost comparison"/>
    <s v="BG"/>
  </r>
  <r>
    <x v="0"/>
    <s v="N/A"/>
    <d v="2024-09-11T00:00:00"/>
    <d v="2024-12-10T00:00:00"/>
    <s v="Consultation complete"/>
    <s v="Futibatinib for previously treated advanced cholangiocarcinoma with FGFR2 fusion or rearrangement TA1005 [ID6302]"/>
    <s v="Cancer"/>
    <x v="2"/>
    <x v="0"/>
    <s v="NHS England"/>
    <s v="NHS hospital trusts"/>
    <n v="90"/>
    <s v="Oral"/>
    <s v="Neutral"/>
    <s v="No change to capacity is expected"/>
    <n v="35"/>
    <n v="36"/>
    <s v="Futibatinib is recommended, within its marketing authorisation, as an option for treating locally advanced or metastatic cholangiocarcinoma with a fibroblast growth factor receptor 2 fusion or rearrangement that has progressed after at least 1 line of systemic treatment in adults. Futibatinib is only recommended if the company provides it according to the commercial arrangement."/>
    <s v="Single Technology Appraisal"/>
    <s v="BG"/>
  </r>
  <r>
    <x v="0"/>
    <s v="N/A"/>
    <d v="2024-09-12T00:00:00"/>
    <s v="n/a - terminated"/>
    <s v="N/A - terminated"/>
    <s v="Empagliflozin for treating type 2 diabetes in people aged 10 to 17 years (terminated appraisal) (TA1006) [ID6258]"/>
    <s v="Diabetes"/>
    <x v="34"/>
    <x v="1"/>
    <s v="Not applicable"/>
    <s v="Not applicable"/>
    <s v="n/a - terminated"/>
    <s v="n/a - terminated"/>
    <s v="n/a - terminated"/>
    <s v="n/a - terminated"/>
    <s v="n/a - terminated"/>
    <s v="n/a - terminated"/>
    <s v="NICE is unable to make a recommendation about the use in the NHS of empagliflozin (Jardiance) for treating type 2 diabetes in people aged 10 to 17 years. This is because Boehringer Ingelheim did not provide an evidence submission."/>
    <s v="Single Technology Appraisal"/>
    <s v="N/A"/>
  </r>
  <r>
    <x v="0"/>
    <s v="N/A"/>
    <d v="2024-09-17T00:00:00"/>
    <d v="2024-10-17T00:00:00"/>
    <s v="Consultation complete"/>
    <s v="Rucaparib for maintenance treatment of relapsed platinum-sensitive ovarian, fallopian tube or peritoneal cancer (Review of TA611) TA1007 [ID4069]"/>
    <s v="Cancer"/>
    <x v="35"/>
    <x v="0"/>
    <s v="NHS England"/>
    <s v="NHS hospital trusts"/>
    <n v="30"/>
    <s v="Oral"/>
    <s v="Neutral"/>
    <s v="drug and comparators are oral treatments"/>
    <n v="600"/>
    <s v="Assess locally"/>
    <s v="Guidance states that rucaparib is recommended, within its marketing authorisation, as an option for the maintenance treatment of relapsed platinum-sensitive high-grade epithelial, ovarian, fallopian tube or primary peritoneal cancer that has completely or partially responded to platinum-based chemotherapy in adults. Rucaparib is only recommended if the company provides it according to the commercial arrangement._x000a_ _x000a_If people with the condition and their healthcare professional consider rucaparib to be 1 of a range of suitable treatments, after discussing the advantages and disadvantages of all the options, the least expensive should be used. Administration costs, dosages, price per dose and commercial arrangements should all be taken into account. "/>
    <s v="Cost comparison"/>
    <s v="AS"/>
  </r>
  <r>
    <x v="0"/>
    <s v="N/A"/>
    <d v="2024-09-25T00:00:00"/>
    <d v="2024-12-24T00:00:00"/>
    <s v="Consultation complete"/>
    <s v="Trifluridine–tipiracil with bevacizumab for treating metastatic colorectal cancer after 2 systemic treatments (TA1008) [ID6298]"/>
    <s v="Cancer"/>
    <x v="36"/>
    <x v="0"/>
    <s v="NHS England"/>
    <s v="NHS hospital trusts"/>
    <n v="90"/>
    <s v="Oral plus IV"/>
    <s v="Increase"/>
    <s v="There will be a capacity increase because this treatment is delivered intravenously and comparator treatments are delivered orally."/>
    <n v="3402"/>
    <n v="1963"/>
    <s v="Trifluridine–tipiracil with bevacizumab is recommended, within its marketing authorisation, for treating metastatic colorectal cancer in adults who have had 2 lines of treatment (including fluoropyrimidine-, oxaliplatin and irinotecan-based chemotherapies, anti-vascular endothelial growth factor or anti-epidermal growth factor receptor treatments). Trifluridine–tipiracil with bevacizumab is only recommended if the company provides trifluridine–tipiracil according to the commercial arrangement._x000a_"/>
    <s v="Single Technology Appraisal"/>
    <s v="PW"/>
  </r>
  <r>
    <x v="0"/>
    <s v="N/A"/>
    <d v="2024-10-02T00:00:00"/>
    <d v="2024-12-31T00:00:00"/>
    <s v="Consultation complete"/>
    <s v="Latanoprost-netarsudil for previously treated open-angle glaucoma or ocular hypertension TA1009 [ID1363]"/>
    <s v="Ophthalmology"/>
    <x v="37"/>
    <x v="3"/>
    <s v="ICB"/>
    <s v="Secondary care - acute and primary care"/>
    <n v="90"/>
    <s v="Eye drops"/>
    <s v="Neutral"/>
    <s v="The resource impact template shows an increase in outpatient appointments. However this is because of expected population growth rather than the treatment."/>
    <n v="152000"/>
    <n v="7900"/>
    <s v="Guidance states that latanoprost–netarsudil is recommended as an option for reducing intraocular pressure (IOP) in adults with primary open-angle glaucoma or ocular hypertension when a prostaglandin analogue alone has not reduced IOP enough, only if:_x000a_• they have then tried a fixed-dose combination treatment and it has not reduced IOP enough, or _x000a_• a fixed-dose combination treatment containing beta-blockers is unsuitable._x000a_"/>
    <s v="Single Technology Appraisal"/>
    <s v="MW"/>
  </r>
  <r>
    <x v="0"/>
    <s v="N/A"/>
    <d v="2024-10-16T00:00:00"/>
    <s v="n/a - managed access agreement"/>
    <s v="Consultation complete"/>
    <s v="Belzutifan for treating clear-cell renal carcinoma caused by von Hippel-Lindau disease (TA1011) [ID3932]"/>
    <s v="Endocrinology"/>
    <x v="38"/>
    <x v="0"/>
    <s v="NHS England"/>
    <s v="NHS hospital trusts"/>
    <s v="n/a - managed access agreement"/>
    <s v="Oral"/>
    <s v="Increase"/>
    <s v="There will be an increase in capacity due to the number of administrations increasing"/>
    <n v="109"/>
    <n v="109"/>
    <s v="Belzutifan is recommended with managed access, as an option for treating von Hippel-Lindau (VHL) disease in adults:_x000a_• who need treatment for VHL-associated renal cell carcinoma, central nervous system hemangioblastomas or pancreatic neuroendocrine tumours, and_x000a_• when localised procedures are unsuitable or undesirable._x000a_It is only recommended if the conditions in the managed access agreement for belzutifan are followed._x000a_"/>
    <s v="Single Technology Appraisal"/>
    <s v="PW"/>
  </r>
  <r>
    <x v="0"/>
    <s v="N/A"/>
    <d v="2024-10-23T00:00:00"/>
    <d v="2025-01-21T00:00:00"/>
    <s v="Consultation complete"/>
    <s v="Danicopan with ravulizumab or eculizumab for treating paroxysmal nocturnal haemoglobinuria (TA1010) [ID5088]"/>
    <s v="Haematology"/>
    <x v="30"/>
    <x v="0"/>
    <s v="NHS England"/>
    <s v="NHS hospital trusts"/>
    <n v="90"/>
    <s v="Oral"/>
    <s v="Neutral"/>
    <s v="No change to capacity is expected"/>
    <n v="93"/>
    <s v="Assess locally"/>
    <s v="Danicopan is recommended, as an add-on to ravulizumab or eculizumab as an option for treating paroxysmal nocturnal haemoglobinuria in adults who have residual haemolytic anaemia only if:_x000a_• they have clinically significant extravascular haemolysis while on treatment with a complement component 5 inhibitor (C5 inhibitor) and_x000a_• the company provides it according to the commercial arrangement."/>
    <s v="Single Technology Appraisal"/>
    <s v="BG"/>
  </r>
  <r>
    <x v="0"/>
    <s v="N/A"/>
    <d v="2024-10-23T00:00:00"/>
    <d v="2025-01-21T00:00:00"/>
    <s v="Consultation complete"/>
    <s v="Quizartinib for induction, consolidation and maintenance treatment of newly diagnosed FLT3-ITD-positive acute myeloid leukaemia (TA1013) [ID4042]"/>
    <s v="Cancer"/>
    <x v="8"/>
    <x v="0"/>
    <s v="NHS England"/>
    <s v="NHS hospital trusts"/>
    <n v="90"/>
    <s v="Oral"/>
    <s v="Increase"/>
    <s v="There will be a capacity increase due to an increase in appointments"/>
    <n v="402"/>
    <n v="182"/>
    <s v="Quizartinib is recommended, within its marketing authorisation, as an option for newly diagnosed FLT3-ITD-positive acute myeloid leukaemia (AML) in adults, when used:_x000a_• with standard cytarabine and anthracycline chemotherapy as induction treatment, then_x000a_• with standard cytarabine chemotherapy as consolidation treatment, then_x000a_• alone as maintenance treatment._x000a__x000a_"/>
    <s v="Single Technology Appraisal"/>
    <s v="SP"/>
  </r>
  <r>
    <x v="0"/>
    <s v="N/A"/>
    <d v="2024-11-06T00:00:00"/>
    <d v="2025-02-04T00:00:00"/>
    <s v="Consultation complete"/>
    <s v="Avapritinib for treating advanced systemic mastocytosis (TA1012) [ID3770]"/>
    <s v="Haematology"/>
    <x v="39"/>
    <x v="0"/>
    <s v="NHS England"/>
    <s v="NHS hospital trusts"/>
    <n v="90"/>
    <s v="Oral"/>
    <s v="Neutral"/>
    <s v="There may be a slight capacity benefit if people move from an IV comparator, however this would only affect a small number of people."/>
    <n v="95"/>
    <n v="50"/>
    <s v="Avapritinib is recommended, within its marketing authorisation as an option for treating advanced systemic mastocytosis (including aggressive systemic mastocytosis, systemic mastocytosis with an associated haematological neoplasm, and mast cell leukaemia) in adults. Avapritinib is only recommended if the company provides it according to the commercial arrangement."/>
    <s v="Single Technology Appraisal"/>
    <s v="BG"/>
  </r>
  <r>
    <x v="0"/>
    <s v="N/A"/>
    <d v="2024-11-13T00:00:00"/>
    <d v="2025-02-11T00:00:00"/>
    <s v="Consultation complete"/>
    <s v="Alectinib for adjuvant treatment of ALK-positive non-small-cell lung cancer (TA1014) [ID6368]"/>
    <s v="Cancer"/>
    <x v="11"/>
    <x v="0"/>
    <s v="NHS England"/>
    <s v="NHS hospital trusts"/>
    <n v="90"/>
    <s v="Oral"/>
    <s v="Decrease"/>
    <s v="There will be a capacity decrease due to this oral treatment displacing IV treatment."/>
    <n v="225"/>
    <n v="210"/>
    <s v="Alectinib is recommended, within its marketing authorisation, as an option for the adjuvant treatment of stage 1B (tumours 4 cm or larger) to 3A ALK-positive non-small-cell lung cancer after complete tumour resection in adults."/>
    <s v="Single Technology Appraisal"/>
    <s v="AS"/>
  </r>
  <r>
    <x v="0"/>
    <s v="N/A"/>
    <d v="2024-11-13T00:00:00"/>
    <d v="2025-02-11T00:00:00"/>
    <s v="Consultation complete"/>
    <s v="Teclistamab for treating relapsed or refractory multiple myeloma after 3 or more treatments (TA1015) [ID6333]"/>
    <s v="Cancer"/>
    <x v="3"/>
    <x v="0"/>
    <s v="NHS England"/>
    <s v="NHS hospital trusts"/>
    <n v="90"/>
    <s v="Subcutaneous injection"/>
    <s v="Increase"/>
    <s v="There will be a capacity increase due to more administration appointments being required for treatment with teclistamab."/>
    <n v="800"/>
    <n v="270"/>
    <s v="Teclistamab is recommended as an option for treating relapsed and refractory multiple myeloma in adults, only after 3 or more lines of  treatment (including an immunomodulatory drug, a proteasome inhibitor and an anti-CD38 antibody) when the myeloma has progressed on their last treatment."/>
    <s v="Single Technology Appraisal"/>
    <s v="BG"/>
  </r>
  <r>
    <x v="0"/>
    <s v="N/A"/>
    <d v="2024-11-14T00:00:00"/>
    <d v="2025-02-12T00:00:00"/>
    <s v="Consultation complete"/>
    <s v="Elafibranor for treating primary biliary cholangitis (TA1016) [ID6331]"/>
    <s v="Gastroenterology/Hepatology"/>
    <x v="40"/>
    <x v="0"/>
    <s v="NHS England"/>
    <s v="NHS hospital trusts"/>
    <n v="90"/>
    <s v="Oral"/>
    <s v="Neutral"/>
    <s v="This is a further treatment option."/>
    <n v="3580"/>
    <s v="Assess locally"/>
    <s v="Elafibranor is recommended, within its marketing authorisation, as an option for treating primary biliary cholangitis in adults, when used:_x000a_• with ursodeoxycholic acid (UDCA), if the primary biliary cholangitis has not responded well enough to UDCA, or_x000a_• alone, if UDCA cannot be tolerated.                   _x000a_Elafibranor is only recommended if the company provides it according to the commercial arrangement. _x000a_"/>
    <s v="Single Technology Appraisal"/>
    <s v="SP"/>
  </r>
  <r>
    <x v="0"/>
    <s v="N/A"/>
    <d v="2024-11-20T00:00:00"/>
    <d v="2025-02-18T00:00:00"/>
    <s v="Consultation complete"/>
    <s v="Pembrolizumab with chemotherapy before surgery (neoadjuvant) then alone after surgery (adjuvant) for treating resectable non-small-cell lung cancer TA1017 [ID5094]"/>
    <s v="Cancer"/>
    <x v="11"/>
    <x v="0"/>
    <s v="NHS England"/>
    <s v="NHS hospital trusts"/>
    <n v="90"/>
    <s v="IV Infusion"/>
    <s v="Increase"/>
    <s v="There will be a in capacity impact due to an increase in IV infusions across both neoadjuvant and adjuvant settings"/>
    <n v="2300"/>
    <n v="1000"/>
    <s v="Guidance states that pembrolizumab is recommended, within its marketing authorisation, as an option for neoadjuvant treatment with platinum-based chemotherapy, then continued alone as adjuvant treatment, for resectable non-small-cell lung cancer with a high risk of recurrence in adults. Pembrolizumab is only recommended if the company provides it according to the commercial arrangement._x000a_"/>
    <s v="Single Technology Appraisal"/>
    <s v="MW"/>
  </r>
  <r>
    <x v="0"/>
    <s v="N/A"/>
    <d v="2024-11-20T00:00:00"/>
    <d v="2025-02-18T00:00:00"/>
    <s v="Consultation complete"/>
    <s v="Fedratinib for treating disease-related splenomegaly or symptoms in myelofibrosis (TA1018) [ID5115]"/>
    <s v="Cancer"/>
    <x v="41"/>
    <x v="0"/>
    <s v="NHS England"/>
    <s v="NHS hospital trusts"/>
    <n v="90"/>
    <s v="Oral"/>
    <s v="Neutral"/>
    <s v="Any capacity impact has already been recognised while fedratinib has been used in the CDF"/>
    <n v="42"/>
    <n v="42"/>
    <s v="Fedratinib is recommended as an option for treating disease-related splenomegaly or symptoms of primary myelofibrosis, post-polycythaemia vera myelofibrosis or post-essential thrombocythaemia myelofibrosis. It is recommended for adults, only if: _x000a_• they have had ruxolitinib, and_x000a_• momelotinib is unsuitable, and_x000a_• the company provides fedratinib according to the commercial arrangement._x000a__x000a_"/>
    <s v="Single Technology Appraisal"/>
    <s v="PW"/>
  </r>
  <r>
    <x v="0"/>
    <s v="N/A"/>
    <d v="2024-11-20T00:00:00"/>
    <d v="2024-12-20T00:00:00"/>
    <s v="Consultation complete"/>
    <s v="Crovalimab for treating paroxysmal nocturnal haemoglobinuria in people 12 years and over (TA1019) [ID6140]"/>
    <s v="Haematology"/>
    <x v="30"/>
    <x v="0"/>
    <s v="NHS England"/>
    <s v="NHS hospital trusts"/>
    <n v="30"/>
    <s v="IV Infusion"/>
    <s v="Neutral"/>
    <s v="Crovalimab is another treatment option and a capacity impact is not expected."/>
    <n v="390"/>
    <s v="Assess locally"/>
    <s v="Crovalimab is recommended, within its marketing authorisation, as an option for treating paroxysmal nocturnal haemoglobinuria in people 12 years and over who weigh of 40 kg or more. It is recommended for people who:_x000a_• have haemolysis with clinical symptoms indicating high disease activity_x000a_• are clinically stable after having a complement component 5 inhibitor for at least the past 6 months._x000a__x000a_Crovalimab is only recommended if the company provides it according to the commercial arrangement._x000a__x000a_If people with the condition and their healthcare professional consider crovalimab to be 1 of a range of suitable treatments, after discussing the advantages and disadvantages of all the options, the least expensive should be used. Administration costs, dosages, price per dose and commercial arrangements should all be taken into account. "/>
    <s v="Cost comparison"/>
    <s v="BG"/>
  </r>
  <r>
    <x v="0"/>
    <s v="N/A"/>
    <d v="2024-11-27T00:00:00"/>
    <d v="2024-12-27T00:00:00"/>
    <s v="Consultation complete"/>
    <s v="Eplontersen for treating hereditary transthyretin-related amyloidosis TA1020 [ID6337]"/>
    <s v="Endocrinology"/>
    <x v="42"/>
    <x v="0"/>
    <s v="NHS England"/>
    <s v="NHS hospital trusts"/>
    <n v="30"/>
    <s v="Subcutaneous injection"/>
    <s v="Decrease"/>
    <s v="There will be a capacity decrease because the main comparator treatment is a subcutaneous _x000a_injection administered by a health care professional."/>
    <n v="160"/>
    <n v="60"/>
    <s v="Eplontersen is recommended, within its marketing authorisation, as an option for treating hereditary transthyretin-related amyloidosis in adults with stage 1 or stage 2 polyneuropathy. It is only recommended if the company provides eplontersen according to the commercial arrangement."/>
    <s v="Cost comparison"/>
    <s v="MW"/>
  </r>
  <r>
    <x v="0"/>
    <s v="N/A"/>
    <d v="2024-12-04T00:00:00"/>
    <d v="2025-01-03T00:00:00"/>
    <s v="Consultation complete"/>
    <s v="Crizotinib for treating ROS1-positive advanced non-small-cell lung cancer (TA1021) [ID6289]"/>
    <s v="Cancer"/>
    <x v="11"/>
    <x v="0"/>
    <s v="NHS England"/>
    <s v="NHS hospital trusts"/>
    <n v="30"/>
    <s v="Oral"/>
    <s v="Neutral"/>
    <s v="Crizotinib is already available in the CDF therefore there will be no impact on capacity when activity moves into routine commissioning."/>
    <n v="40"/>
    <n v="15"/>
    <s v="Crizotinib is recommended as an option for treating ROS1-positive advanced non-small-cell lung cancer in adults, only if:_x000a_• they have not had ROS1 inhibitors_x000a_• the company provides it according to the commercial arrangement."/>
    <s v="Cost comparison"/>
    <s v="BG"/>
  </r>
  <r>
    <x v="0"/>
    <s v="N/A"/>
    <d v="2024-12-04T00:00:00"/>
    <d v="2025-01-03T00:00:00"/>
    <s v="Consultation complete"/>
    <s v="Bevacizumab gamma for treating wet age-related macular degeneration (TA1022) [ID6320]"/>
    <s v="Ophthalmology"/>
    <x v="43"/>
    <x v="0"/>
    <s v="ICB"/>
    <s v="NHS hospital trusts"/>
    <n v="30"/>
    <s v="Intravitreal injection"/>
    <s v="Assess locally"/>
    <s v="Assess locally"/>
    <n v="43800"/>
    <s v="Assess locally"/>
    <s v="Bevacizumab gamma is recommended as an option for treating wet age-related macular degeneration in adults, only if:_x000a_• the eye has a best-corrected visual acuity between 6/12 and 6/96 _x000a_• there is no permanent structural damage to the central fovea _x000a_• the lesion size is 12 disc areas or less in greatest linear dimension _x000a_• there are signs of recent disease progression (for example, blood vessel growth as shown by fluorescein angiography, or recent visual acuity changes)_x000a_• the company provides it according to the commercial arrangement."/>
    <s v="Cost comparison"/>
    <s v="BG"/>
  </r>
  <r>
    <x v="0"/>
    <s v="N/A"/>
    <d v="2024-12-11T00:00:00"/>
    <s v="n/a - managed access agreement"/>
    <s v="Consultation complete"/>
    <s v="Elranatamab for treating relapsed and refractory multiple myeloma after 3 or more treatments (TA1023) [ID4026]"/>
    <s v="Cancer"/>
    <x v="3"/>
    <x v="0"/>
    <s v="NHS England"/>
    <s v="NHS hospital trusts"/>
    <s v="n/a - managed access agreement"/>
    <s v="Subcutaneous injection"/>
    <s v="Increase"/>
    <s v="There will be an increase in capacity due to an increase in inpatient episodes and the need for additional bed days"/>
    <n v="785"/>
    <n v="268"/>
    <s v="Elranatamab is recommended with managed access as an option for treating relapsed and refractory multiple myeloma in adults, only after 3 or more lines of treatment (including an immunomodulatory agent, a proteasome inhibitor and an anti-CD38 antibody) when the multiple myeloma has progressed on the last treatment. It is only recommended if the conditions in the managed access agreement for elranatamab are followed._x000a_"/>
    <s v="Single Technology Appraisal"/>
    <s v="PW"/>
  </r>
  <r>
    <x v="0"/>
    <s v="N/A"/>
    <d v="2024-12-11T00:00:00"/>
    <s v="n/a - terminated"/>
    <s v="N/A - terminated"/>
    <s v="Toripalimab with chemotherapy for untreated advanced oesophageal squamous cell cancer (terminated appraisal) (TA1024)"/>
    <s v="Cancer"/>
    <x v="44"/>
    <x v="1"/>
    <s v="Not applicable"/>
    <s v="Not applicable"/>
    <s v="n/a - terminated"/>
    <s v="n/a - terminated"/>
    <s v="n/a - terminated"/>
    <s v="n/a - terminated"/>
    <s v="n/a - terminated"/>
    <s v="n/a - terminated"/>
    <s v="NICE is unable to make a recommendation about the use in the NHS of toripalimab (Loqtorzi) with chemotherapy for untreated advanced oesophageal squamous cell cancer in adults. This is because Shanghai Junshi Bioscience has requested a delay to the evidence submission."/>
    <s v="Single Technology Appraisal"/>
    <s v="N/A"/>
  </r>
  <r>
    <x v="0"/>
    <s v="N/A"/>
    <d v="2024-12-18T00:00:00"/>
    <d v="2025-01-17T00:00:00"/>
    <s v="Consultation complete"/>
    <s v="Ublituximab for treating relapsing multiple sclerosis (TA1025) [ID6350] "/>
    <s v="Central nervous system"/>
    <x v="45"/>
    <x v="0"/>
    <s v="NHS England"/>
    <s v="NHS hospital trusts"/>
    <n v="30"/>
    <s v="IV Infusion"/>
    <s v="Increase"/>
    <s v="There may be a capacity increase because this treatment is delivered intravenously in centres whereas some comparator treatments are delivered subcutaneously via the homecare service."/>
    <n v="43824"/>
    <s v="Assess locally"/>
    <s v="Ublituximab is recommended as an option for treating relapsing forms of multiple sclerosis, defined as active by clinical or imaging features in adults, only if:_x000a_•_x0009_the multiple sclerosis is relapsing–remitting, and_x000a_•_x0009_the company provides it according to the commercial arrangement "/>
    <s v="Cost comparison"/>
    <s v="PW"/>
  </r>
  <r>
    <x v="0"/>
    <s v="N/A"/>
    <d v="2024-12-23T00:00:00"/>
    <d v="2025-06-21T00:00:00"/>
    <s v="Consultation complete"/>
    <s v="Tirzepatide for managing overweight and obesity (TA1026) [ID6179]"/>
    <s v="Endocrinology"/>
    <x v="10"/>
    <x v="0"/>
    <s v="ICB"/>
    <s v="Primary care &amp; NHS Hospital trusts"/>
    <n v="180"/>
    <s v="Subcutaneous injection"/>
    <s v="Increase"/>
    <s v="There will be an increase in appointments for titration and monitoring"/>
    <n v="3350000"/>
    <s v="220,000 in first 3 years"/>
    <s v="Guidance published. Tirzepatide is recommended as an option for managing overweight and obesity, alongside a reduced-calorie diet and increased physical activity, in adults, only if they have:_x000a_• an initial body mass index (BMI) of at least 35 kg/m2 and_x000a_• at least 1 weight-related comorbidity._x000a__x000a_Use lower BMI thresholds (usually reduced by 2.5 kg/m2) for people from South Asian, Chinese, other Asian, Middle Eastern, Black African or African-Caribbean ethnic backgrounds._x000a__x000a_If less than 5% of the initial weight has been lost after 6 months on the highest tolerated dose, decide whether to continue treatment, taking into account the benefits and risks of treatment for the person._x000a__x000a_A funding variation was received by NICE during development of the guidance, as a result the implementation period has been extended to 180 days in non-specialist weight management settings and the uptake will increase in stages to around 220,000 patients in the first 3 years.  NICE plans to review the funding variation after the initial 3 year period."/>
    <s v="Single Technology Appraisal"/>
    <s v="AS"/>
  </r>
  <r>
    <x v="0"/>
    <s v="N/A"/>
    <d v="2025-01-09T00:00:00"/>
    <d v="2025-04-09T00:00:00"/>
    <s v="Consultation complete"/>
    <s v="Tebentafusp for treating advanced uveal melanoma (TA1027) [ID1441]"/>
    <s v="Cancer"/>
    <x v="13"/>
    <x v="0"/>
    <s v="NHS England"/>
    <s v="NHS hospital trusts"/>
    <n v="90"/>
    <s v="IV Infusion"/>
    <s v="Increase"/>
    <s v="There will be an increase in the number of administration appointments and the number of tests carried out"/>
    <n v="120"/>
    <n v="60"/>
    <s v="Tebentafusp is recommended, within its marketing authorisation, for treating HLA-A*02:01-positive unresectable or metastatic uveal melanoma in adults. Tebentafusp is only recommended if the company provides it according to the commercial arrangement."/>
    <s v="Single Technology Appraisal"/>
    <s v="AS"/>
  </r>
  <r>
    <x v="0"/>
    <s v="N/A"/>
    <d v="2025-01-15T00:00:00"/>
    <s v="n/a - terminated"/>
    <s v="N/A - terminated"/>
    <s v="Bimekizumab for treating moderate to severe hidradenitis suppurativa (terminated appraisal) (TA1028) [ID6134]"/>
    <s v="Skin conditions"/>
    <x v="46"/>
    <x v="1"/>
    <s v="Not applicable"/>
    <s v="Not applicable"/>
    <s v="n/a - terminated"/>
    <s v="n/a - terminated"/>
    <s v="n/a - terminated"/>
    <s v="n/a - terminated"/>
    <s v="n/a - terminated"/>
    <s v="n/a - terminated"/>
    <s v="NICE is unable to make a recommendation about the use in the NHS of bimekizumab (Bimzelx) for treating moderate to severe hidradenitis suppurativa in adults. This is because UCB Pharma withdrew from the appraisal."/>
    <s v="Single Technology Appraisal"/>
    <s v="PW"/>
  </r>
  <r>
    <x v="0"/>
    <s v="N/A"/>
    <d v="2025-01-15T00:00:00"/>
    <s v="n/a - terminated"/>
    <s v="N/A - terminated"/>
    <s v="Andexanet alfa for reversing anticoagulation in people with intracranial haemorrhage (terminated appraisal) (TA1029)"/>
    <s v="Not applicable"/>
    <x v="4"/>
    <x v="1"/>
    <s v="Not applicable"/>
    <s v="Not applicable"/>
    <s v="n/a - terminated"/>
    <s v="n/a - terminated"/>
    <s v="n/a - terminated"/>
    <s v="n/a - terminated"/>
    <s v="n/a - terminated"/>
    <s v="n/a - terminated"/>
    <s v="NICE is unable to make a recommendation about the use in the NHS of andexanet alfa (Ondexxya) for reversing anticoagulation in adults with intracranial haemorrhage. This is because AstraZeneca did not provide an evidence submission."/>
    <s v="Single Technology Appraisal"/>
    <s v="N/A"/>
  </r>
  <r>
    <x v="0"/>
    <s v="N/A"/>
    <d v="2025-01-15T00:00:00"/>
    <d v="2025-04-15T00:00:00"/>
    <s v="Consultation complete"/>
    <s v="Durvalumab with chemotherapy before surgery (neoadjuvant) then alone after surgery (adjuvant) for treating resectable non-small-cell lung cancer (TA1030) [ID6220]"/>
    <s v="Cancer"/>
    <x v="11"/>
    <x v="0"/>
    <s v="NHS England"/>
    <s v="NHS hospital trusts"/>
    <n v="90"/>
    <s v="Intravenous"/>
    <s v="Increase"/>
    <s v="There will be an increase in capacity due to the increased number of intravenous administrations"/>
    <n v="2000"/>
    <n v="700"/>
    <s v="Durvalumab is recommended, within its marketing authorisation, as neoadjuvant treatment with platinum-based chemotherapy, then continued alone as adjuvant treatment, for treating non-small-cell lung cancer in adults whose cancer:_x000a_• is resectable (tumours 4 cm or over, or node positive) and_x000a_• has no epidermal growth factor receptor mutations or anaplastic lymphoma kinase rearrangements."/>
    <s v="Single Technology Appraisal"/>
    <s v="AS"/>
  </r>
  <r>
    <x v="0"/>
    <s v="N/A"/>
    <d v="2025-01-16T00:00:00"/>
    <d v="2025-04-16T00:00:00"/>
    <s v="Consultation complete"/>
    <s v="Vamorolone for treating Duchenne muscular dystrophy in people 4 years and over (TA1031) [ID4024]"/>
    <s v="Musculo-skeletal"/>
    <x v="47"/>
    <x v="0"/>
    <s v="NHS England"/>
    <s v="NHS hospital trusts"/>
    <n v="90"/>
    <s v="Oral"/>
    <s v="Decrease"/>
    <s v="There may be a reduction in adverse events which may result in a capacity benefit with respect to scans, GP appointments and hospitalisations"/>
    <n v="1650"/>
    <n v="1550"/>
    <s v="Vamorolone is recommended, within its marketing authorisation, as an option for treating Duchenne muscular dystrophy in people 4 years and over._x000a__x000a_The estimated population and capacity impact is based on the budget impact test undertaken. This may change as the technology appraisal is developed."/>
    <s v="Single Technology Appraisal"/>
    <s v="BG"/>
  </r>
  <r>
    <x v="0"/>
    <s v="N/A"/>
    <d v="2025-01-16T00:00:00"/>
    <s v="n/a - terminated"/>
    <s v="N/A - terminated"/>
    <s v="Niraparib with abiraterone acetate and prednisone for untreated hormone-relapsed metastatic prostate cancer (terminated appraisal) (TA1032)"/>
    <s v="Cancer"/>
    <x v="26"/>
    <x v="1"/>
    <s v="Not applicable"/>
    <s v="Not applicable"/>
    <s v="n/a - terminated"/>
    <s v="n/a - terminated"/>
    <s v="n/a - terminated"/>
    <s v="n/a - terminated"/>
    <s v="n/a - terminated"/>
    <s v="n/a - terminated"/>
    <s v="NICE is unable to make a recommendation about the use in the NHS of niraparib (Zejula) with abiraterone acetate and prednisone for untreated hormone-relapsed metastatic prostate cancer in adults. This is because Johnson &amp; Johnson Innovative Medicine did not provide an evidence submission."/>
    <s v="Single Technology Appraisal"/>
    <s v="N/A"/>
  </r>
  <r>
    <x v="0"/>
    <s v="N/A"/>
    <d v="2025-01-22T00:00:00"/>
    <d v="2025-04-22T00:00:00"/>
    <s v="Consultation complete"/>
    <s v="Anhydrous sodium thiosulfate for preventing hearing loss caused by cisplatin chemotherapy in people 1 month to 17 years with localised solid tumours (TA1034) [ID1001]"/>
    <s v="Cancer"/>
    <x v="48"/>
    <x v="0"/>
    <s v="NHS England"/>
    <s v="NHS hospital trusts"/>
    <n v="90"/>
    <s v="IV Infusion"/>
    <s v="Increase &amp; decrease"/>
    <s v=" Additional hospital nurse time may be required to administer treatment. However, monitoring requirements for ototoxicity should be reduced due to the protection of hearing and therefore a reduced requirement for audiology assessments per year."/>
    <n v="58"/>
    <n v="34"/>
    <s v="Anhydrous sodium thiosulfate is recommended, within its marketing authorisation, for preventing hearing loss caused by cisplatin chemotherapy in people 1 month to 17 years with localised, non-metastatic solid tumours. It is only recommended if the company provides it according to the commercial arrangement _x000a_"/>
    <s v="Single Technology Appraisal"/>
    <s v="PW"/>
  </r>
  <r>
    <x v="0"/>
    <s v="N/A"/>
    <d v="2025-01-23T00:00:00"/>
    <d v="2025-04-23T00:00:00"/>
    <s v="Consultation complete"/>
    <s v="Vadadustat for treating symptomatic anaemia in adults having dialysis for chronic kidney disease (TA1035) [ID3821]"/>
    <s v="Renal"/>
    <x v="49"/>
    <x v="0"/>
    <s v="NHS England"/>
    <s v="NHS hospital trusts"/>
    <n v="90"/>
    <s v="Oral"/>
    <s v="Decrease"/>
    <s v="Replacement of an IV or SC treatment with an oral treatment is expected to result in savings in nursing time for administration and preparing for administration."/>
    <n v="26958"/>
    <s v="Assess locally"/>
    <s v="Vadadustat is recommended, within its marketing authorisation, as an option for treating symptomatic anaemia caused by chronic kidney disease in adults having maintenance dialysis. Vadadustat is only recommended if the company provides it according to the commercial _x000a_arrangement_x000a_"/>
    <s v="Single Technology Appraisal"/>
    <s v="PW"/>
  </r>
  <r>
    <x v="0"/>
    <s v="N/A"/>
    <d v="2025-02-05T00:00:00"/>
    <d v="2025-05-06T00:00:00"/>
    <s v="Consultation complete"/>
    <s v="Elacestrant for treating oestrogen receptor-positive, HER2-negative advanced breast cancer with an ESR1 mutation after endocrine treatment (TA1036) [ID6225]"/>
    <s v="Cancer"/>
    <x v="23"/>
    <x v="0"/>
    <s v="NHS England"/>
    <s v="NHS hospital trusts"/>
    <n v="90"/>
    <s v="Oral"/>
    <s v="Increase &amp; decrease"/>
    <s v="There will be a decrease in capacity due to a move between oral and IV administrations. There will be an increase in genetic tests."/>
    <n v="1100"/>
    <n v="1000"/>
    <s v="Elacestrant is recommended as an option for treating oestrogen receptor (ER)-positive HER2-negative locally advanced or metastatic breast cancer with an activating ESR1 mutation that has progressed after at least 1 line of endocrine therapy plus a cyclin-dependent kinase (CDK) 4 and 6 inhibitor in:_x000a_• women, trans men and non-binary people who have been through the menopause_x000a_• trans women and men. _x000a_Elacestrant is recommended only if: _x000a_• the cancer has progressed after at least 12 months of endocrine treatment plus a CDK 4 and 6 inhibitor, and _x000a_• the company provides it according to the commercial arrangement."/>
    <s v="Single Technology Appraisal"/>
    <s v="AS"/>
  </r>
  <r>
    <x v="0"/>
    <s v="N/A"/>
    <d v="2025-02-05T00:00:00"/>
    <d v="2025-05-06T00:00:00"/>
    <s v="Consultation complete"/>
    <s v="Pembrolizumab for adjuvant treatment of resected non-small-cell lung cancer (TA1037) [ID3907]"/>
    <s v="Cancer"/>
    <x v="11"/>
    <x v="0"/>
    <s v="NHS England"/>
    <s v="NHS hospital trusts"/>
    <n v="90"/>
    <s v="IV Infusion"/>
    <s v="Increase"/>
    <s v="There will be a capacity increase because pembrolizumab is recommended after complete tumour resection and platinum-based chemotherapy."/>
    <n v="350"/>
    <n v="130"/>
    <s v="Pembrolizumab is recommended, within its marketing authorisation, as an option for the adjuvant treatment of non-small-cell lung cancer with a high risk of recurrence after complete resection and platinum-based chemotherapy in adults. Pembrolizumab is only recommended if the company provides it according to the commercial arrangement._x000a_"/>
    <s v="Single Technology Appraisal"/>
    <s v="MW"/>
  </r>
  <r>
    <x v="0"/>
    <s v="N/A"/>
    <d v="2025-02-12T00:00:00"/>
    <s v="Not recommended  "/>
    <s v="Consultation complete"/>
    <s v="Ganaxolone for treating seizures caused by CDKL5 deficiency disorder in people 2 years and over (TA1033) [ID3988]"/>
    <s v="Central nervous system"/>
    <x v="50"/>
    <x v="5"/>
    <s v="NHS England"/>
    <s v="NHS hospital trusts"/>
    <s v="Not recommended  "/>
    <s v="Oral"/>
    <s v="Not recommended  "/>
    <s v="Not recommended  "/>
    <s v="Not recommended  "/>
    <s v="Not recommended  "/>
    <s v="Ganaxolone is not recommended, within its marketing authorisation, as an add-on treatment option for seizures caused by cyclin-dependent kinase like 5 (CDKL5) deficiency disorder (CDD) in children and young people aged 2 to 17 years and adults who turn 18 while on treatment._x000a_"/>
    <s v="Single Technology Appraisal"/>
    <s v="PW"/>
  </r>
  <r>
    <x v="0"/>
    <s v="N/A"/>
    <d v="2025-02-12T00:00:00"/>
    <d v="2025-05-13T00:00:00"/>
    <s v="Consultation complete"/>
    <s v="Selpercatinib for advanced thyroid cancer with RET alterations after treatment with a targeted cancer drug in people 12 years and over (TA1038) [ID6288]"/>
    <s v="Cancer"/>
    <x v="51"/>
    <x v="2"/>
    <s v="NHS England"/>
    <s v="NHS hospital trusts"/>
    <n v="90"/>
    <s v="Oral"/>
    <s v="Neutral"/>
    <s v="Selpercatinib is already available in the CDF therefore there will be no impact on capacity when the activity moves into routine commissioning."/>
    <s v="&lt;5"/>
    <s v="&lt;5"/>
    <s v="Selpercatinib is recommended as an option in people 12 years and over for treating:_x000a_• advanced RET fusion-positive thyroid cancer that is refractory to radioactive iodine (if radioactive iodine is appropriate), only if systemic treatment is needed after sorafenib or lenvatinib_x000a_• advanced RET-mutant medullary thyroid cancer only if systemic treatment is needed after cabozantinib or vandetanib._x000a_Selpercatinib is only recommended if the company provides it according to the commercial arrangement._x000a__x000a_People are expected to receive selpercatinib earlier in the pathway where uptake is anticipated to be high, therefore the eligible population and uptake at this stage of the pathway is expected to be very small."/>
    <s v="Single Technology Appraisal"/>
    <s v="MW"/>
  </r>
  <r>
    <x v="0"/>
    <s v="N/A"/>
    <d v="2025-02-12T00:00:00"/>
    <d v="2025-05-13T00:00:00"/>
    <s v="Consultation complete"/>
    <s v="Selpercatinib for advanced thyroid cancer with RET alterations untreated with a targeted cancer drug in people 12 years and over (TA1039) [ID6132]"/>
    <s v="Cancer"/>
    <x v="51"/>
    <x v="0"/>
    <s v="NHS England"/>
    <s v="NHS hospital trusts"/>
    <n v="90"/>
    <s v="Oral"/>
    <s v="Increase"/>
    <s v="There will be a capacity increase due to an increase in outpatient appointments "/>
    <n v="28"/>
    <n v="28"/>
    <s v="Selpercatinib is recommended as an option for treating:_x000a_• advanced RET fusion-positive thyroid cancer that is refractory to radioactive iodine (if radioactive iodine is appropriate)  _x000a_• advanced RET-mutant medullary thyroid cancer._x000a__x000a_It is for people 12 years and over and is recommended only if:_x000a_• the cancer has not been treated with a targeted cancer drug, and_x000a_• the company provides it according to the commercial arrangement."/>
    <s v="Single Technology Appraisal"/>
    <s v="SP"/>
  </r>
  <r>
    <x v="0"/>
    <s v="N/A"/>
    <d v="2025-02-12T00:00:00"/>
    <d v="2025-03-14T00:00:00"/>
    <s v="Consultation complete"/>
    <s v="Olaparib for treating BRCA mutation-positive HER2-negative advanced breast cancer after chemotherapy (TA1040) [ID6336]"/>
    <s v="Cancer"/>
    <x v="23"/>
    <x v="0"/>
    <s v="NHS England"/>
    <s v="NHS hospital trusts"/>
    <n v="30"/>
    <s v="Oral"/>
    <s v="Decrease"/>
    <s v="There may be a capacity decrease due to fewer adverse events experienced by those people treated with olaparib."/>
    <n v="300"/>
    <n v="150"/>
    <s v="Olaparib is recommended, within its marketing authorisation, as an option for treating HER2-negative locally advanced or metastatic breast cancer with germline BRCA1 or BRCA2 mutations in adults who have had:_x000a_•_x0009_an anthracycline and a taxane as neoadjuvant or adjuvant treatment, or for metastatic disease, unless these are not suitable, and_x000a_•_x0009_endocrine therapy if they have hormone receptor (HR)-positive breast cancer, unless this is not suitable._x000a_"/>
    <s v="Cost comparison"/>
    <s v="PW"/>
  </r>
  <r>
    <x v="0"/>
    <s v="N/A"/>
    <d v="2025-02-19T00:00:00"/>
    <d v="2025-03-21T00:00:00"/>
    <s v="Consultation complete"/>
    <s v="Durvalumab with etoposide and either carboplatin or cisplatin for untreated extensive-stage small-cell lung cancer (TA1041) [ID6404]"/>
    <s v="Cancer"/>
    <x v="11"/>
    <x v="2"/>
    <s v="NHS England"/>
    <s v="NHS hospital trusts"/>
    <n v="30"/>
    <s v="Intravenous"/>
    <s v="Increase"/>
    <s v="There will be a capacity increase due to a change in administration time"/>
    <n v="1700"/>
    <n v="540"/>
    <s v="Durvalumab with etoposide and either carboplatin or cisplatin is recommended as an option for untreated extensive-stage small-cell lung cancer in adults, only if: _x000a_• they have an Eastern Cooperative Oncology Group performance status of 0 or 1, and _x000a_• the company provides durvalumab according to the commercial arrangement._x000a__x000a_A cost comparison suggests that durvalumab has similar or lower costs as atezolizumab. So, durvalumab is recommended._x000a_"/>
    <s v="Cost comparison"/>
    <s v="MW"/>
  </r>
  <r>
    <x v="0"/>
    <s v="N/A"/>
    <d v="2025-02-19T00:00:00"/>
    <d v="2025-05-20T00:00:00"/>
    <s v="Consultation complete"/>
    <s v="Selpercatinib for previously treated RET fusion-positive advanced non-small-cell lung cancer (TA1042) [ID6293]"/>
    <s v="Cancer"/>
    <x v="11"/>
    <x v="2"/>
    <s v="NHS England"/>
    <s v="NHS hospital trusts"/>
    <n v="90"/>
    <s v="Oral"/>
    <s v="Neutral"/>
    <s v="Selpercatinib is already available in the CDF therefore there will be no impact on capacity when the activity moves into routine commissioning."/>
    <n v="25"/>
    <n v="20"/>
    <s v="Selpercatinib is recommended as an option for treating RET fusion-positive advanced non-small-cell lung cancer that has not been treated with a RET inhibitor in adults, only if:_x000a_• it has been treated before and_x000a_• the company provides selpercatinib according to the commercial arrangement."/>
    <s v="Single Technology Appraisal"/>
    <s v="MW"/>
  </r>
  <r>
    <x v="0"/>
    <s v="N/A"/>
    <d v="2025-02-26T00:00:00"/>
    <d v="2025-05-27T00:00:00"/>
    <s v="Consultation complete"/>
    <s v="Osimertinib for adjuvant treatment of EGFR mutation-positive non-small-cell lung cancer after complete tumour resection (TA1043) [ID5120]"/>
    <s v="Cancer"/>
    <x v="11"/>
    <x v="0"/>
    <s v="NHS England"/>
    <s v="NHS hospital trusts"/>
    <n v="90"/>
    <s v="Oral"/>
    <s v="Increase"/>
    <s v="There will be a capacity impact due to an increase in secondary care appointments"/>
    <n v="690"/>
    <n v="665"/>
    <s v="Osimertinib is recommended, within its marketing authorisation, as an option for the adjuvant treatment of stage 1b to 3a non‑small‑cell lung cancer after complete tumour resection. It is for adults whose tumours have epidermal growth factor receptor (EGFR) exon 19 deletions or EGFR exon 21 (L858R) substitution mutations. It is only recommended if: _x000a_• osimertinib is stopped at 3 years, or earlier if there is disease recurrence or unacceptable toxicity and_x000a_• the company provides it according to the commercial arrangement. _x000a__x000a_People having osimertinib need additional monitoring tests with either an electrocardiogram or echocardiogram._x000a_Monitoring appointments are required to collect the next cycle of treatment. There is therefore a capacity impact on cardiology services compared with active monitoring.  "/>
    <s v="Single Technology Appraisal"/>
    <s v="MW"/>
  </r>
  <r>
    <x v="0"/>
    <s v="N/A"/>
    <d v="2025-02-26T00:00:00"/>
    <s v="n/a - managed access agreement"/>
    <s v="Consultation complete"/>
    <s v="Exagamglogene autotemcel for treating severe sickle cell disease in people 12 years and over TA1044 [ID4016]"/>
    <s v="Haematology"/>
    <x v="14"/>
    <x v="6"/>
    <s v="NHS England"/>
    <s v="NHS hospital trusts"/>
    <s v="n/a - managed access agreement"/>
    <s v="Single IV infusion"/>
    <s v="Increase &amp; decrease"/>
    <s v="There will be a capacity increase due to service and infrastructure requirements._x000a_There may be a decrease in blood transfusions."/>
    <n v="1800"/>
    <n v="95"/>
    <s v="Exagamglogene autotemcel (exa-cel) is recommended with managed access as an option for treating sickle cell disease in people 12 years and over:_x000a_who have:_x000a_- recurrent vaso-occlusive crises (VOCs) and_x000a_- a βS/βS, βS/β+ or βS/β0 genotype, and_x000a_• when a haematopoietic stem cell transplant is suitable, but a human leukocyte antigen-matched related haematopoietic stem cell donor is not available._x000a__x000a_it is only recommended:_x000a_• for people who have had at least 2 VOCs per year during the 2 previous years and_x000a_• if the conditions in the managed access agreement for exa-cel are followed._x000a__x000a_"/>
    <s v="Single Technology Appraisal"/>
    <s v="SP"/>
  </r>
  <r>
    <x v="0"/>
    <s v="N/A"/>
    <d v="2025-03-05T00:00:00"/>
    <d v="2025-06-03T00:00:00"/>
    <s v="Consultation complete"/>
    <s v="12 SQ-HDM SLIT for treating allergic rhinitis and allergic asthma caused by house dust mites (TA1045) [ID6280]"/>
    <s v="Respiratory"/>
    <x v="52"/>
    <x v="3"/>
    <s v="ICB"/>
    <s v="Primary care &amp; NHS Hospital trusts"/>
    <n v="90"/>
    <s v="Oral"/>
    <s v="Decrease"/>
    <s v="There will be a capacity benefit due to a decrease in the number of treatments initiations and follow-up appointments,"/>
    <n v="14600"/>
    <n v="2300"/>
    <s v="Allergic rhinitis_x000a_12 standard quality house dust mite sublingual lyophilisate (SQ-HDM SLIT) is recommended, within its marketing authorisation, as an option for treating moderate to severe house dust mite allergic rhinitis in people 12 to 65 years that is:_x000a__x000a_• diagnosed by clinical history and a positive test of house dust mite sensitisation (skin prick test or specific immunoglobulin E [IgE]) and_x000a_• persistent despite use of symptom-relieving medicine._x000a__x000a_Allergic asthma_x000a_• 12 SQ‑HDM SLIT is not recommended, within its marketing authorisation, for treating house dust mite allergic asthma in adults that is:_x000a_• diagnosed by clinical history and a positive test of house dust mite sensitisation (skin prick test or specific IgE) and associated with mild to severe house dust mite allergic rhinitis and_x000a_• not well controlled by inhaled corticosteroids."/>
    <s v="Single Technology Appraisal"/>
    <s v="AS"/>
  </r>
  <r>
    <x v="0"/>
    <s v="N/A"/>
    <d v="2025-03-12T00:00:00"/>
    <s v="Not recommended"/>
    <s v="Consultation complete"/>
    <s v="Zolbetuximab with chemotherapy for untreated claudin-18.2-positive HER2-negative unresectable advanced gastric or gastro-oesophageal junction adenocarcinoma (TA1046) [ID5123]"/>
    <s v="Cancer"/>
    <x v="15"/>
    <x v="5"/>
    <s v="Not applicable"/>
    <s v="Not applicable"/>
    <s v="Not recommended"/>
    <s v="IV Infusion"/>
    <s v="Not recommended  "/>
    <s v="Not recommended  "/>
    <s v="Not recommended  "/>
    <s v="Not recommended  "/>
    <s v="Zolbetuximab with fluoropyrimidine- and platinum-based chemotherapy is not recommended, within its marketing authorisation, for untreated, locally advanced, unresectable or metastatic, claudin-18.2-positive, HER2-negative, gastric or gastro-oesophageal junction adenocarcinoma in adults."/>
    <s v="Single Technology Appraisal"/>
    <s v="AS"/>
  </r>
  <r>
    <x v="0"/>
    <s v="N/A"/>
    <d v="2025-03-12T00:00:00"/>
    <s v="n/a - terminated"/>
    <s v="N/A - terminated"/>
    <s v="Atezolizumab for untreated advanced or recurrent non-small cell lung cancer when platinum-doublet chemotherapy is unsuitable (terminated appraisal) TA1047 [ID6218]"/>
    <s v="Cancer"/>
    <x v="11"/>
    <x v="1"/>
    <s v="Not applicable"/>
    <s v="Not applicable"/>
    <s v="n/a - terminated"/>
    <s v="n/a - terminated"/>
    <s v="n/a - terminated"/>
    <s v="n/a - terminated"/>
    <s v="n/a - terminated"/>
    <s v="n/a - terminated"/>
    <s v="NICE is unable to make a recommendation about the use in the NHS of atezolizumab (Tecentriq) for untreated advanced or recurrent non-small-cell lung cancer when platinum-doublet chemotherapy is unsuitable in adults. This is because Roche Products did not provide an evidence submission."/>
    <s v="Single Technology Appraisal"/>
    <s v="MW"/>
  </r>
  <r>
    <x v="0"/>
    <s v="N/A"/>
    <d v="2025-03-26T00:00:00"/>
    <d v="2025-06-24T00:00:00"/>
    <s v="Consultation complete"/>
    <s v="Lisocabtagene maraleucel for treating relapsed or refractory large B-cell lymphoma after first-line chemoimmunotherapy when a stem cell transplant is suitable (TA1048) [ID3887]"/>
    <s v="Cancer"/>
    <x v="5"/>
    <x v="0"/>
    <s v="NHS England"/>
    <s v="NHS hospital trusts"/>
    <n v="90"/>
    <s v="IV Infusion"/>
    <s v="Neutral"/>
    <s v="No capacity impact is expected"/>
    <n v="570"/>
    <n v="180"/>
    <s v="Lisocabtagene maraleucel is recommended as an option for treating large B-cell lymphoma that is refractory to, or has relapsed within 12 months after, first-line chemoimmunotherapy in adults with:_x000a_• diffuse large B-cell lymphoma_x000a_• high-grade B-cell lymphoma_x000a_• primary mediastinal large B-cell lymphoma or_x000a_• follicular lymphoma grade 3B._x000a__x000a_Liso-cel is recommended only if:_x000a_• an autologous stem cell transplant would be considered suitable, and_x000a_• the company provides it according to the commercial arrangement._x000a__x000a_Healthcare professionals should not use a person's age as a proxy measure for fitness when determining whether an autologous stem cell transplant would be suitable._x000a__x000a__x000a_"/>
    <s v="Single Technology Appraisal"/>
    <s v="BG"/>
  </r>
  <r>
    <x v="0"/>
    <s v="N/A"/>
    <d v="2025-03-26T00:00:00"/>
    <d v="2025-06-24T00:00:00"/>
    <s v="Consultation complete"/>
    <s v="Blinatumomab with chemotherapy for consolidation treatment of Philadelphia-chromosome-negative CD19-positive minimal residual disease-negative B-cell precursor acute lymphoblastic leukaemia TA1049 [ID6405]"/>
    <s v="Cancer"/>
    <x v="8"/>
    <x v="0"/>
    <s v="NHS England"/>
    <s v="NHS hospital trusts"/>
    <n v="90"/>
    <s v="IV Infusion"/>
    <s v="Increase"/>
    <s v="There will be an increase in inpatient stays for administration, outpatient visits for IV pump bag changes and aseptic preps."/>
    <n v="70"/>
    <n v="65"/>
    <s v="Blinatumomab with chemotherapy can be used as an option to treat Philadelphia-chromosome-negative CD19-positive B-cell precursor acute lymphoblastic leukaemia in adults, if:                                                                                                                                                                                                                                                                                                                                                                                                                                        _x000a_• the leukaemia is minimal residual disease-negative _x000a_• it is used at the start of consolidation treatment_x000a_• the company provides it according to the commercial arrangement."/>
    <s v="Single Technology Appraisal"/>
    <s v="SP"/>
  </r>
  <r>
    <x v="0"/>
    <s v="N/A"/>
    <d v="2025-03-26T00:00:00"/>
    <d v="2025-06-24T00:00:00"/>
    <s v="Consultation complete"/>
    <s v="Fenfluramine for treating seizures associated with Lennox-Gastaut syndrome in people 2 years and over TA1050 [ID1651]"/>
    <s v="Neurology"/>
    <x v="53"/>
    <x v="0"/>
    <s v="NHS England"/>
    <s v="NHS hospital trusts"/>
    <n v="90"/>
    <s v="Oral"/>
    <s v="Increase"/>
    <s v="A capacity increase is expected because echocardiogram monitoring will be required "/>
    <n v="1500"/>
    <n v="730"/>
    <s v="Fenfluramine is recommended as an option for treating seizures associated with Lennox–Gastaut syndrome, as an add-on to other antiseizure medicines, for people 2 years and over. It is recommended only if: _x000a_• the frequency of drop seizures is checked every 6 months, and fenfluramine is stopped if the frequency is not reduced by at least 30% compared with the 6 months before starting treatment _x000a_• the company provides it according to the commercial arrangement._x000a__x000a_People on fenfluramine are required to have an echocardiogram conducted every six months for the first two years and annually thereafter. This is because of reported cases of valvular heart disease that may have been caused by fenfluramine at higher doses used to treat adult obesity."/>
    <s v="Single Technology Appraisal"/>
    <s v="MW"/>
  </r>
  <r>
    <x v="1"/>
    <s v="N/A"/>
    <d v="2025-04-02T00:00:00"/>
    <d v="2025-07-01T00:00:00"/>
    <s v="Consultation complete"/>
    <s v="Efanesoctocog alfa for treating and preventing bleeding episodes in haemophilia A in people 2 years and over TA1051 [ID6170]"/>
    <s v="Haematology"/>
    <x v="21"/>
    <x v="0"/>
    <s v="NHS England"/>
    <s v="NHS hospital trusts"/>
    <n v="90"/>
    <s v="IV Infusion"/>
    <s v="Increase"/>
    <s v="There will be an increase to capacity due to the number of specialist appointments increasing"/>
    <n v="1900"/>
    <n v="730"/>
    <s v="Efanesoctocog alfa is recommended as an option for treating and preventing bleeding episodes in people 2 years and over with haemophilia A (congenital factor VIII deficiency), only if:_x000a_• they have a factor VIII activity level of less than 1% (severe haemophilia A)_x000a_• the company provides it according to the commercial arrangement."/>
    <s v="Single Technology Appraisal"/>
    <s v="MW"/>
  </r>
  <r>
    <x v="1"/>
    <s v="N/A"/>
    <d v="2025-04-02T00:00:00"/>
    <s v="n/a - terminated"/>
    <s v="N/A - terminated"/>
    <s v="Pegylated liposomal irinotecan in combination for untreated metastatic pancreatic cancer (terminated appraisal) (TA1052)"/>
    <s v="Cancer"/>
    <x v="54"/>
    <x v="1"/>
    <s v="Not applicable"/>
    <s v="Not applicable"/>
    <s v="n/a - terminated"/>
    <s v="n/a - terminated"/>
    <s v="n/a - terminated"/>
    <s v="n/a - terminated"/>
    <s v="n/a - terminated"/>
    <s v="n/a - terminated"/>
    <s v="NICE is unable to make a recommendation on pegylated liposomal irinotecan plus oxaliplatin, 5-fluorouracil and leucovorin for untreated metastatic pancreatic cancer in adults. This is because the company did not provide an evidence submission."/>
    <s v="Single Technology Appraisal"/>
    <s v="N/A"/>
  </r>
  <r>
    <x v="1"/>
    <s v="N/A"/>
    <d v="2025-04-02T00:00:00"/>
    <s v="Not recommended  "/>
    <s v="Consultation complete"/>
    <s v="Olipudase alfa for treating acid sphingomyelinase deficiency (Niemann-Pick disease) type AB and type B (HST32) [ID3913]"/>
    <s v="Genetic medicine"/>
    <x v="55"/>
    <x v="5"/>
    <s v="Not applicable"/>
    <s v="Not applicable"/>
    <s v="Not recommended  "/>
    <s v="Intravenous"/>
    <s v="Not recommended  "/>
    <s v="Not recommended  "/>
    <s v="Not recommended  "/>
    <s v="Not recommended  "/>
    <s v="Olipudase alfa is not recommended, within its marketing authorisation, for treating acid sphingomyelinase deficiency (ASMD; Niemann–Pick disease) in people with type AB or type B."/>
    <s v="Highly Specialised Technology Evaluation"/>
    <s v="GS"/>
  </r>
  <r>
    <x v="1"/>
    <s v="N/A"/>
    <d v="2025-04-15T00:00:00"/>
    <d v="2025-07-14T00:00:00"/>
    <s v="Consultation complete"/>
    <s v="Cladribine for treating active relapsing forms of multiple sclerosis [ID6263] (TA1053)"/>
    <s v="Central nervous system"/>
    <x v="45"/>
    <x v="0"/>
    <s v="NHS England"/>
    <s v="NHS hospital trusts"/>
    <n v="90"/>
    <s v="Oral"/>
    <s v="Decrease"/>
    <s v="There may be a reduction in neurology attendances and IV infusions"/>
    <n v="43824"/>
    <s v="Assess locally"/>
    <s v="Cladribine is recommended as an option for treating active relapsing forms of multiple sclerosis in adults, only:_x000a_• if they have active relapsing–remitting multiple sclerosis, and_x000a_• when high-efficacy disease-modifying therapies would be offered."/>
    <s v="Single Technology Appraisal"/>
    <s v="PW"/>
  </r>
  <r>
    <x v="1"/>
    <s v="N/A"/>
    <d v="2025-04-15T00:00:00"/>
    <d v="2025-07-14T00:00:00"/>
    <s v="Consultation complete"/>
    <s v="Ruxolitinib for treating acute graft versus host disease that responds inadequately to corticosteroids in people 12 years and over TA1054 [ID6377]"/>
    <s v="Haematology"/>
    <x v="56"/>
    <x v="3"/>
    <s v="NHS England"/>
    <s v="NHS hospital trusts"/>
    <n v="90"/>
    <s v="Oral"/>
    <s v="Decrease"/>
    <s v="Potential capacity benefits from oral tablet vs hospital attendance for ECP (IV infusion)."/>
    <n v="290"/>
    <n v="150"/>
    <s v="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_x000a_"/>
    <s v="Single Technology Appraisal"/>
    <s v="MW"/>
  </r>
  <r>
    <x v="1"/>
    <s v="N/A"/>
    <d v="2025-04-16T00:00:00"/>
    <d v="2025-07-15T00:00:00"/>
    <s v="Consultation complete"/>
    <s v="Rucaparib for maintenance treatment of advanced ovarian, fallopian tube and peritoneal cancer after response to first-line platinum-based chemotherapy [ID5100] TA1055"/>
    <s v="Cancer"/>
    <x v="57"/>
    <x v="0"/>
    <s v="NHS England"/>
    <s v="NHS hospital trusts"/>
    <n v="90"/>
    <s v="Oral"/>
    <s v="Decrease"/>
    <s v="The capacity impact is expected to be neutral as rucaparib and the comparator treatment are both oral treatments and both require similar testing"/>
    <n v="900"/>
    <n v="450"/>
    <s v="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_x000a_• it is BRCA mutation-negative and homologous recombination deficiency (HRD)-positive, or_x000a_• it is BRCA mutation-negative, and HRD status is negative or unknown, and bevacizumab is not a treatment option because:_x000a_• NHS England's BEV3 and BEV10 commissioning approval criteria for having it are not met, or_x000a_• it is contraindicated or not tolerated, and_x000a_• the company provides rucaparib according to the commercial arrangement."/>
    <s v="Single Technology Appraisal"/>
    <s v="AS"/>
  </r>
  <r>
    <x v="1"/>
    <s v="N/A"/>
    <d v="2025-04-16T00:00:00"/>
    <d v="2025-07-15T00:00:00"/>
    <s v="Consultation complete"/>
    <s v="Molnupiravir for treating COVID-19 (TA1056) [ID6340]"/>
    <s v="Infectious diseases"/>
    <x v="6"/>
    <x v="0"/>
    <s v="ICB"/>
    <s v="Secondary care - acute and primary care"/>
    <n v="90"/>
    <s v="Oral"/>
    <s v="Neutral"/>
    <s v="No change in capacity is expected because this is a further oral treatment option."/>
    <s v="CIC"/>
    <s v="Assess locally"/>
    <s v="Molnupiravir is recommended as an option for treating mild to moderate COVID-19 in adults who have a positive SARS-CoV-2 test, only if: _x000a_• they have 1 or more risk factors for progression to severe COVID-19 (as defined in section 5 of NICE’s technology appraisal guidance on nirmatrelvir plus ritonavir, sotrovimab and tocilizumab for treating COVID-19) and_x000a_• both nirmatrelvir plus ritonavir and sotrovimab are contraindicated or unsuitable. _x000a__x000a_"/>
    <s v="Single Technology Appraisal"/>
    <s v="BG"/>
  </r>
  <r>
    <x v="1"/>
    <s v="N/A"/>
    <d v="2025-04-16T00:00:00"/>
    <d v="2025-07-15T00:00:00"/>
    <s v="Consultation complete"/>
    <s v="Relugolix–estradiol–norethisterone for treating symptoms of endometriosis TA1057 [ID3982]"/>
    <s v="Gynaecology"/>
    <x v="58"/>
    <x v="0"/>
    <s v="ICB"/>
    <s v="Secondary care - acute and primary care"/>
    <n v="90"/>
    <s v="Oral"/>
    <s v="Decrease"/>
    <s v="Decrease in capacity due to oral administration vs hospital attendance for injections; no add-back HRT and fewer follow up appointments vs short-acting GnRH "/>
    <n v="81200"/>
    <s v="Assess locally"/>
    <s v="Relugolix–estradiol–norethisterone (relugolix combination therapy [CT]) can be used, within its marketing authorisation, as an option for treating symptoms of endometriosis in adults of reproductive age who have had medical or surgical treatment for endometriosis._x000a__x000a__x000a_"/>
    <s v="Single Technology Appraisal"/>
    <s v="MW"/>
  </r>
  <r>
    <x v="1"/>
    <s v="N/A"/>
    <d v="2025-04-23T00:00:00"/>
    <s v="n/a - terminated"/>
    <s v="N/A - terminated"/>
    <s v="Tislelizumab in combination for untreated advanced non-small-cell lung cancer (terminated appraisal) TA1058"/>
    <s v="Cancer"/>
    <x v="11"/>
    <x v="1"/>
    <s v="Not applicable"/>
    <s v="Not applicable"/>
    <s v="n/a - terminated"/>
    <s v="n/a - terminated"/>
    <s v="n/a - terminated"/>
    <s v="n/a - terminated"/>
    <s v="n/a - terminated"/>
    <s v="n/a - terminated"/>
    <s v="NICE is unable to make a recommendation on tislelizumab (Tevimbra) in combination for untreated advanced non-small-cell lung cancer in adults. This is because the company did not provide an evidence submission."/>
    <s v="Single Technology Appraisal"/>
    <s v="N/A"/>
  </r>
  <r>
    <x v="1"/>
    <s v="N/A"/>
    <d v="2025-04-23T00:00:00"/>
    <d v="2025-07-22T00:00:00"/>
    <s v="Consultation complete"/>
    <s v="Leniolisib for treating activated phosphoinositide 3-kinase delta syndrome in people 12 years and over [ID6130] (HST33)"/>
    <s v="Immunology"/>
    <x v="59"/>
    <x v="0"/>
    <s v="NHS England"/>
    <s v="NHS hospital trusts"/>
    <n v="90"/>
    <s v="Oral"/>
    <s v="Decrease"/>
    <s v="There will be a capacity decrease due to a reduction in current clinical management and people spending less time in hospital"/>
    <s v="CIC"/>
    <s v="TBC"/>
    <s v="Leniolisib is recommended, within its marketing authorisation, for treating activated phosphoinositide 3‑kinase delta syndrome (APDS) in people 12 years and over. Leniolisib is recommended only if the company provides it according to the commercial arrangement."/>
    <s v="Highly Specialised Technology Evaluation"/>
    <s v="GS"/>
  </r>
  <r>
    <x v="1"/>
    <s v="N/A"/>
    <d v="2025-05-06T00:00:00"/>
    <s v="n/a - terminated"/>
    <s v="N/A - terminated"/>
    <s v="Omaveloxolone for treating Friedreich’s ataxia in people 16 years and over (terminated appraisal) [ID6423] TA1061"/>
    <s v="Neurology"/>
    <x v="60"/>
    <x v="1"/>
    <s v="Not applicable"/>
    <s v="Not applicable"/>
    <s v="n/a - terminated"/>
    <s v="n/a - terminated"/>
    <s v="n/a - terminated"/>
    <s v="n/a - terminated"/>
    <s v="n/a - terminated"/>
    <s v="n/a - terminated"/>
    <s v="NICE is unable to make a recommendation on omaveloxolone (Skyclarys) for treating Friedreich's ataxia in people 16 years and over. This is because Biogen withdrew its evidence submission."/>
    <s v="Single Technology Appraisal"/>
    <s v="PW"/>
  </r>
  <r>
    <x v="1"/>
    <s v="N/A"/>
    <d v="2025-05-07T00:00:00"/>
    <d v="2025-08-05T00:00:00"/>
    <s v="Consultation complete"/>
    <s v="Brentuximab vedotin in combination for untreated stage 3 or 4 CD30-positive Hodgkin lymphoma [ID6334] TA1059"/>
    <s v="Cancer"/>
    <x v="5"/>
    <x v="0"/>
    <s v="NHS England"/>
    <s v="NHS hospital trusts"/>
    <n v="90"/>
    <s v="IV Infusion"/>
    <s v="Decrease"/>
    <s v="There will be a reduction in the number of chemotherapy appointments, PET scans and subsequent treatments."/>
    <n v="430"/>
    <n v="400"/>
    <s v="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
    <s v="Single Technology Appraisal"/>
    <s v="BG"/>
  </r>
  <r>
    <x v="1"/>
    <s v="N/A"/>
    <d v="2025-05-08T00:00:00"/>
    <d v="2025-08-06T00:00:00"/>
    <s v="Consultation complete"/>
    <s v="Osimertinib with pemetrexed and platinum-based chemotherapy for untreated EGFR mutation-positive advanced non-small-cell lung cancer [ID6328] TA1060"/>
    <s v="Cancer"/>
    <x v="11"/>
    <x v="0"/>
    <s v="NHS England"/>
    <s v="NHS hospital trusts"/>
    <n v="90"/>
    <s v="Oral plus IV"/>
    <s v="Increase"/>
    <s v="There will be an increase in IV administrations, hours to administer cycles, an increase in pharmacy support hours and adverse events."/>
    <n v="900"/>
    <n v="280"/>
    <s v="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
    <s v="Single Technology Appraisal"/>
    <s v="MW"/>
  </r>
  <r>
    <x v="1"/>
    <s v="N/A"/>
    <d v="2025-05-12T00:00:00"/>
    <d v="2025-08-10T00:00:00"/>
    <s v="Consultation complete"/>
    <s v="Erdafitinib for treating unresectable or metastatic urothelial cancer with FGFR3 alterations after a PD-1 or PD-L1 inhibitor [ID1333] TA1062"/>
    <s v="Cancer"/>
    <x v="61"/>
    <x v="0"/>
    <s v="NHS England"/>
    <s v="NHS hospital trusts"/>
    <n v="90"/>
    <s v="Oral"/>
    <s v="Increase"/>
    <s v="A capacity impact is expected due to an estimated increase in genetic testing and opthalmology appointments."/>
    <n v="260"/>
    <n v="130"/>
    <s v="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
    <s v="Single Technology Appraisal"/>
    <s v="BG"/>
  </r>
  <r>
    <x v="1"/>
    <s v="N/A"/>
    <d v="2025-05-15T00:00:00"/>
    <d v="2025-08-13T00:00:00"/>
    <s v="Consultation complete"/>
    <s v="Capivasertib with fulvestrant for treating hormone receptor-positive HER2-negative advanced breast cancer after endocrine treatment [ID6370] TA1063"/>
    <s v="Cancer"/>
    <x v="23"/>
    <x v="0"/>
    <s v="NHS England"/>
    <s v="NHS hospital trusts"/>
    <n v="90"/>
    <s v="Oral / intramuscular injection"/>
    <s v="Increase"/>
    <s v="There will be a capacity impact due to an increase in intramuscular injections compared to exclusively oral treatment options"/>
    <n v="1100"/>
    <n v="590"/>
    <s v="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_x000a_• 1 or more PIK3CA, AKT1 or PTEN gene alterations_x000a_• recurred or progressed after a cyclin-dependent kinase (CDK) 4 and 6 inhibitor plus an aromatase inhibitor._x000a_Capivasertib plus fulvestrant is only recommended if the company provides it according to the commercial arrangement."/>
    <s v="Single Technology Appraisal"/>
    <s v="AS"/>
  </r>
  <r>
    <x v="1"/>
    <s v="N/A"/>
    <d v="2025-05-22T00:00:00"/>
    <d v="2025-08-20T00:00:00"/>
    <s v="Consultation complete"/>
    <s v="Dostarlimab with platinum-based chemotherapy for treating advanced or recurrent endometrial cancer with high microsatellite instability or mismatch repair deficiency [ID6426] TA1064"/>
    <s v="Cancer"/>
    <x v="0"/>
    <x v="0"/>
    <s v="NHS England"/>
    <s v="NHS hospital trusts"/>
    <n v="90"/>
    <s v="IV Infusion"/>
    <s v="Assess locally"/>
    <s v="Capacity impact is dependent on the treatment durations of the therapies; assess locally"/>
    <n v="580"/>
    <n v="450"/>
    <s v="Dostarlimab with platinum-based chemotherapy can be used as an option to treat primary advanced or recurrent endometrial cancer with high microsatellite instability or mismatch repair deficiency in adults when systemic therapy is suitable._x000a__x000a_Dostarlimab can only be used if the company provides it according to the commercial arrangement."/>
    <s v="Single Technology Appraisal"/>
    <s v="AS"/>
  </r>
  <r>
    <x v="1"/>
    <s v="N/A"/>
    <d v="2025-05-28T00:00:00"/>
    <d v="2025-08-26T00:00:00"/>
    <s v="Consultation complete"/>
    <s v="Nivolumab with ipilimumab for untreated metastatic colorectal cancer with high microsatellite instability or mismatch repair deficiency [ID1136] (TA1065)"/>
    <s v="Cancer"/>
    <x v="36"/>
    <x v="0"/>
    <s v="NHS England"/>
    <s v="NHS hospital trusts"/>
    <n v="90"/>
    <s v="Intravenous"/>
    <s v="Increase"/>
    <s v="There may be a capacity impact due to an increase in the required clinical, nursing, SACT delivery and pharmacy resources due to the different scheduling of pembrolizumab versus nivolumab with ipilimumab."/>
    <n v="710"/>
    <n v="370"/>
    <s v="Nivolumab plus ipilimumab can be used, within its marketing authorisation, as an option for untreated unresectable or metastatic colorectal cancer with high microsatellite instability or mismatch repair deficiency in adults._x000a__x000a_"/>
    <s v="Single Technology Appraisal"/>
    <s v="PW"/>
  </r>
  <r>
    <x v="1"/>
    <s v="N/A"/>
    <d v="2025-05-29T00:00:00"/>
    <s v="n/a - terminated"/>
    <s v="N/A - terminated"/>
    <s v="Tislelizumab for treating unresectable advanced oesophageal squamous cell cancer after platinum-based chemotherapy (terminated appraisal)  [ID4070] (TA1068)"/>
    <s v="Cancer"/>
    <x v="44"/>
    <x v="1"/>
    <s v="Not applicable"/>
    <s v="Not applicable"/>
    <s v="n/a - terminated"/>
    <s v="n/a - terminated"/>
    <s v="n/a - terminated"/>
    <s v="n/a - terminated"/>
    <s v="n/a - terminated"/>
    <s v="n/a - terminated"/>
    <s v="NICE is unable to make a recommendation on tislelizumab (Tevimbra) for treating unresectable advanced oesophageal squamous cell cancer after platinum-based chemotherapy in adults. This is because BeiGene withdrew its evidence submission."/>
    <s v="Cost comparison"/>
    <s v="AS"/>
  </r>
  <r>
    <x v="1"/>
    <s v="N/A"/>
    <d v="2025-06-03T00:00:00"/>
    <d v="2025-07-03T00:00:00"/>
    <s v="Consultation complete"/>
    <s v="Somapacitan for treating growth hormone deficiency in people 3 to 17 years [ID6178] (TA1066)"/>
    <s v="Endocrinology"/>
    <x v="62"/>
    <x v="0"/>
    <s v="ICB"/>
    <s v="Primary care &amp; NHS Hospital trusts"/>
    <n v="30"/>
    <s v="Subcutaneous injection"/>
    <s v="Neutral"/>
    <s v="No change in capacity is expected because all treatment options are delivered via Homecare"/>
    <n v="2800"/>
    <s v="Assess locally"/>
    <s v="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_x000a_"/>
    <s v="Cost comparison"/>
    <s v="PW"/>
  </r>
  <r>
    <x v="1"/>
    <s v="N/A"/>
    <d v="2025-06-04T00:00:00"/>
    <d v="2025-09-02T00:00:00"/>
    <s v="Consultation complete"/>
    <s v="Linzagolix for treating symptoms of endometriosis (TA1067) [ID6357]"/>
    <s v="Gynaecology"/>
    <x v="58"/>
    <x v="0"/>
    <s v="ICB"/>
    <s v="Primary care &amp; NHS Hospital trusts"/>
    <n v="90"/>
    <s v="Oral"/>
    <s v="Decrease"/>
    <s v="GP attendances for administration of GnRH may reduce depending on whether the new drugs displace GnRH or best supportive care"/>
    <n v="87000"/>
    <n v="9000"/>
    <s v="Linzagolix with hormonal add-back therapy can be used within its marketing authorisation as an option to treat symptoms of endometriosis in adults of reproductive age who have had medical or surgical treatment for their endometriosis."/>
    <s v="Streamlined Single Technology Appraisal"/>
    <s v="AS"/>
  </r>
  <r>
    <x v="1"/>
    <s v="N/A"/>
    <d v="2025-06-04T00:00:00"/>
    <s v="Not recommended  "/>
    <s v="Consultation complete"/>
    <s v="Efgartigimod for treating generalised myasthenia gravis (TA1069) [ID4003]"/>
    <s v="Central nervous system"/>
    <x v="63"/>
    <x v="5"/>
    <s v="NHS England"/>
    <s v="NHS hospital trusts"/>
    <s v="Not recommended  "/>
    <s v="Intravenous"/>
    <s v="Not recommended  "/>
    <s v="Not recommended  "/>
    <s v="Not recommended  "/>
    <s v="Not recommended  "/>
    <s v="Efgartigimod is not recommended, within its marketing authorisation, as an add-on to standard treatment for generalised myasthenia gravis in adults who test positive for anti-acetylcholine receptor antibodies."/>
    <s v="Single Technology Appraisal"/>
    <s v="SP"/>
  </r>
  <r>
    <x v="1"/>
    <s v="N/A"/>
    <d v="2025-06-18T00:00:00"/>
    <d v="2025-09-16T00:00:00"/>
    <s v="Consultation complete"/>
    <s v="Spesolimab for treating generalised pustular psoriasis flares [ID3963] (TA1070)"/>
    <s v="Skin conditions"/>
    <x v="64"/>
    <x v="0"/>
    <s v="ICB"/>
    <s v="NHS hospital trusts"/>
    <n v="90"/>
    <s v="IV Infusion"/>
    <s v="Increase &amp; decrease"/>
    <s v="There will be an increase in the number of IV administration appointments required. There may also be a decrease in impact on healthcare resources required to manage flares."/>
    <n v="1800"/>
    <n v="930"/>
    <s v="Spesolimab is recommended as an option for treating generalised pustular psoriasis (GPP) flares in adults, only if it is used to treat:_x000a_• initial moderate to severe flares that have: _x000a_− a Generalized Pustular Psoriasis Physician Global Assessment (GPPGA) total score of 3 or more (at least moderate), and_x000a_− there are fresh pustules (new appearance or worsening of existing pustules), and_x000a_− a GPPGA pustulation subscore is at least 2 (at least mild), and_x000a_− at least 5% of the body's surface area is covered with erythema (abnormal redness of the skin or mucous membranes) and has pustules _x000a_• subsequent flares with a GPPGA pustulation subscore of 2 or more (at least mild), if the last flare was treated with spesolimab and resolved to a GPPGA pustulation subscore 0 or 1 (clear or almost clear skin)._x000a_Spesolimab can only be used if the company provides it according to the commercial arrangement._x000a_A second dose of spesolimab can be used after 8 days if a flare has not resolved to a GPPGA pustulation subscore of 0 or 1."/>
    <s v="Single Technology Appraisal"/>
    <s v="PW"/>
  </r>
  <r>
    <x v="1"/>
    <s v="N/A"/>
    <d v="2025-06-19T00:00:00"/>
    <d v="2025-07-19T00:00:00"/>
    <s v="Consultation complete"/>
    <s v="Atezolizumab for adjuvant treatment of resected non-small-cell lung cancer [ID6324] TA1071"/>
    <s v="Cancer"/>
    <x v="11"/>
    <x v="0"/>
    <s v="NHS England"/>
    <s v="NHS hospital trusts"/>
    <n v="30"/>
    <s v="Subcutaneous injection"/>
    <s v="Neutral"/>
    <s v="Technology is already available in the CDF therefore there will be no impact on capacity if the activity moves into routine commissioning."/>
    <n v="570"/>
    <n v="90"/>
    <s v="Atezolizumab can be used, within its marketing authorisation, as an option for the adjuvant treatment of non-small-cell lung cancer after complete resection and platinum-based chemotherapy in adults when:_x000a_• there is a high risk of recurrence_x000a_• 50% or more of tumour cells express PD-L1_x000a_• the cancer is not epidermal growth factor receptor mutant or anaplastic lymphoma kinase positive."/>
    <s v="Cost comparison"/>
    <s v="MW"/>
  </r>
  <r>
    <x v="1"/>
    <s v="N/A"/>
    <d v="2025-06-19T00:00:00"/>
    <s v="n/a - terminated"/>
    <s v="N/A - terminated"/>
    <s v="Tislelizumab for treating advanced non-small-cell lung cancer after platinum-based chemotherapy (terminated appraisal) (TA1072)"/>
    <s v="Cancer"/>
    <x v="11"/>
    <x v="1"/>
    <s v="Not applicable"/>
    <s v="Not applicable"/>
    <s v="n/a - terminated"/>
    <s v="n/a - terminated"/>
    <s v="n/a - terminated"/>
    <s v="n/a - terminated"/>
    <s v="n/a - terminated"/>
    <s v="n/a - terminated"/>
    <s v="NICE is unable to make a recommendation on tislelizumab (Tevimbra) for treating advanced non-small-cell lung cancer after platinum-based chemotherapy in adults. This is because BeiGene withdrew its evidence submission."/>
    <s v="Single Technology Appraisal"/>
    <s v="N/A"/>
  </r>
  <r>
    <x v="1"/>
    <s v="N/A"/>
    <d v="2025-06-24T00:00:00"/>
    <d v="2025-09-22T00:00:00"/>
    <s v="Consultation complete"/>
    <s v="Marstacimab for treating severe haemophilia A or B in people 12 years and over without anti-factor antibodies (TA1073) [ID6342]"/>
    <s v="Haematology"/>
    <x v="21"/>
    <x v="0"/>
    <s v="NHS England"/>
    <s v="NHS hospital trusts"/>
    <n v="90"/>
    <s v="Subcutaneous injection"/>
    <s v="Decrease"/>
    <s v="Fewer bleed events needing hospital treatment are to be expected. There is expected to be additional appointments in the year that people commence _x000a_treatment with marstacimab, however, appointments decrease overall in future _x000a_years."/>
    <n v="200"/>
    <n v="55"/>
    <s v="Haemophilia B:_x000a_Marstacimab is recommended, within its marketing authorisation, as an option for preventing bleeding episodes caused by severe (factor IX [9] activity less than 1%) haemophilia B (congenital factor 9 deficiency) in people 12 years and over who:_x000a_• weigh at least 35 kg and_x000a_• do not have factor 9 inhibitors (anti-factor antibodies)._x000a_Haemophilia A:_x000a_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
    <s v="Single Technology Appraisal"/>
    <s v="MW"/>
  </r>
  <r>
    <x v="1"/>
    <s v="N/A"/>
    <d v="2025-06-25T00:00:00"/>
    <d v="2025-09-23T00:00:00"/>
    <s v="Consultation complete"/>
    <s v="Sparsentan for treating primary IgA nephropathy [ID6308] TA1074"/>
    <s v="Renal"/>
    <x v="65"/>
    <x v="0"/>
    <s v="ICB"/>
    <s v="NHS hospital trusts"/>
    <n v="90"/>
    <s v="Oral"/>
    <s v="Decrease"/>
    <s v="Kidney disease may be slowed, releasing resources to treat."/>
    <n v="4200"/>
    <n v="900"/>
    <s v="Sparsentan can be used as an option to treat primary immunoglobulin A nephropathy (IgAN) in adults with a:_x000a_• urine protein excretion of 1.0 g/day or more, or_x000a_• urine protein-to-creatinine ratio (UPCR) of 0.75 g/g or more._x000a__x000a_Sparsentan should be stopped after 36 weeks if a person’s UPCR:_x000a_• is 1.76 g/g or more and_x000a_• has not reduced by 20% or more since starting sparsentan._x000a_"/>
    <s v="Single Technology Appraisal"/>
    <s v="BG"/>
  </r>
  <r>
    <x v="1"/>
    <s v="N/A"/>
    <d v="2025-06-25T00:00:00"/>
    <s v="n/a - terminated"/>
    <s v="N/A - terminated"/>
    <s v="Fosdenopterin for treating molybdenum cofactor deficiency type A (terminated appraisal) (TA1078) [ID6264]"/>
    <s v="Genetic medicine"/>
    <x v="50"/>
    <x v="1"/>
    <s v="Not applicable"/>
    <s v="Not applicable"/>
    <s v="n/a - terminated"/>
    <s v="n/a - terminated"/>
    <s v="n/a - terminated"/>
    <s v="n/a - terminated"/>
    <s v="n/a - terminated"/>
    <s v="n/a - terminated"/>
    <s v="NICE is unable to make a recommendation on fosdenopterin (Nulibry) for treating molybdenum cofactor deficiency type A in people of all ages. This is because Sentynl Therapeutics has withdrawn from the appraisal."/>
    <s v="Highly Specialised Technology Evaluation"/>
    <s v="GS"/>
  </r>
  <r>
    <x v="1"/>
    <s v="N/A"/>
    <d v="2025-07-02T00:00:00"/>
    <d v="2025-08-01T00:00:00"/>
    <s v="Consultation complete"/>
    <s v="Dapagliflozin for treating chronic kidney disease (TA1075) [ID6411]"/>
    <s v="Renal"/>
    <x v="65"/>
    <x v="7"/>
    <s v="ICB"/>
    <s v="Primary care &amp; NHS Hospital trusts"/>
    <n v="30"/>
    <s v="Oral"/>
    <s v="Decrease"/>
    <s v="There may be a capacity benefit due to a reduction in chronic dialysis, acute kidney injury, hospitalisation for heart failure and kidney transplant."/>
    <n v="491000"/>
    <n v="37500"/>
    <s v="Dapagliflozin can be used as an option to treat chronic kidney disease (CKD) in adults, if:_x000a__x000a_• it is an add-on to optimised standard care including the highest tolerated licensed dose of angiotensin-converting enzyme (ACE) inhibitors or angiotensin‑2 receptor antagonists, unless these are contraindicated, and_x000a_• people have an estimated glomerular filtration rate (eGFR) of:_x000a_ - 20 ml/min/1.73 m2 to less than 45 ml/min/1.73 m2 or_x000a_ - 45 ml/min/1.73 m2 to 90 ml/min/1.73 m2, and either:_x000a_• a urine albumin-to-creatinine ratio of 22.6 mg/mmol or more, or _x000a_• type 2 diabetes."/>
    <s v="Cost comparison"/>
    <s v="MW"/>
  </r>
  <r>
    <x v="1"/>
    <s v="N/A"/>
    <d v="2025-07-02T00:00:00"/>
    <s v="n/a - terminated"/>
    <s v="N/A - terminated"/>
    <s v="Adagrasib for previously treated KRAS G12C mutation-positive advanced non-small-cell lung cancer (terminated appraisal) (TA1076) [ID6339]"/>
    <s v="Cancer"/>
    <x v="11"/>
    <x v="1"/>
    <s v="Not applicable"/>
    <s v="Not applicable"/>
    <s v="n/a - terminated"/>
    <s v="n/a - terminated"/>
    <s v="n/a - terminated"/>
    <s v="n/a - terminated"/>
    <s v="n/a - terminated"/>
    <s v="n/a - terminated"/>
    <s v="NICE is unable to make a recommendation on adagrasib (Krazati) for previously treated KRAS G12C mutation-positive advanced non-small-cell lung cancer in adults. This is because Bristol Myers Squibb will consider restarting this evaluation when the final overall survival analysis can be included in the economic model."/>
    <s v="Single Technology Appraisal"/>
    <s v="SP"/>
  </r>
  <r>
    <x v="1"/>
    <s v="N/A"/>
    <d v="2025-07-02T00:00:00"/>
    <d v="2025-09-30T00:00:00"/>
    <s v="Consultation complete"/>
    <s v="Nemolizumab for treating moderate to severe atopic dermatitis in people 12 years and over (TA1077) [ID6221]"/>
    <s v="Skin conditions"/>
    <x v="19"/>
    <x v="0"/>
    <s v="ICB (adults) / NHS England (adolescents)"/>
    <s v="NHS hospital trusts"/>
    <n v="90"/>
    <s v="Subcutaneous injection"/>
    <s v="Neutral"/>
    <s v="No change in capacity is expected because all treatment options are delivered via Homecare"/>
    <n v="67500"/>
    <n v="7000"/>
    <s v="Nemolizumab with topical corticosteroids or calcineurin inhibitors, or both, can be used as an option to treat moderate to severe atopic dermatitis. It can be used in people 12 years and over with a body weight of 30 kg or more when systemic treatment is suitable, only if:_x000a_• the atopic dermatitis has not responded to at least 1 systemic immunosuppressant, or these treatments are not suitable, and_x000a_• a biological medicine would otherwise be offered, and_x000a_• the company provides nemolizumab according to the commercial arrangement._x000a__x000a_Stop nemolizumab after 16 weeks if there has not been an adequate response, defined as a reduction from starting treatment of at least:_x000a_• 50% in the Eczema Area and Severity Index score (EASI 50)_x000a_• 4 points in the Dermatology Life Quality Index (DLQI)."/>
    <s v="Single Technology Appraisal"/>
    <s v="PW"/>
  </r>
  <r>
    <x v="1"/>
    <s v="N/A"/>
    <d v="2025-07-10T00:00:00"/>
    <d v="2025-08-09T00:00:00"/>
    <s v="Consultation complete"/>
    <s v="Mirikizumab for previously treated moderately to severely active Crohn's disease TA1080 [ID6244]"/>
    <s v="Gastroenterology"/>
    <x v="66"/>
    <x v="0"/>
    <s v="ICB"/>
    <s v="NHS hospital trusts"/>
    <n v="30"/>
    <s v="IV infusion / subcutaneous"/>
    <s v="Decrease"/>
    <s v="There will be a capacity benefit where IV treatments are displaced. Mirikizumab has an induction period administered by IV infusion and is then subcutaneously administered."/>
    <n v="33000"/>
    <s v="TBC"/>
    <s v="Mirikizumab can be used as an option to treat moderately to severely active Crohn's disease in adults, only if:_x000a_• the disease has not responded well enough or stopped responding to a previous biological treatment, or_x000a_• a previous biological treatment was not tolerated, or_x000a_• tumour necrosis factor (TNF)-alpha inhibitors are not suitable._x000a_Mirikizumab can only be used if the company provides it according to the commercial arrangement."/>
    <s v="Cost comparison"/>
    <s v="AS"/>
  </r>
  <r>
    <x v="1"/>
    <s v="N/A"/>
    <d v="2025-07-10T00:00:00"/>
    <d v="2025-08-09T00:00:00"/>
    <s v="Consultation complete"/>
    <s v="Zanubrutinib for treating relapsed or refractory mantle cell lymphoma TA1081 [ID6392]"/>
    <s v="Cancer"/>
    <x v="5"/>
    <x v="0"/>
    <s v="NHS England"/>
    <s v="NHS hospital trusts"/>
    <n v="30"/>
    <s v="Oral"/>
    <s v="Increase"/>
    <s v="There will be a capacity increase due to an increase in oral chemotherapy prescription appointments and oncology follow-up appointments"/>
    <n v="240"/>
    <n v="120"/>
    <s v="Zanubrutinib can be used as an option to treat relapsed or refractory mantle cell lymphoma in adults who have had 1 line of treatment only. Zanubrutinib can only be used if the company provides it according to the commercial arrangement."/>
    <s v="Cost comparison"/>
    <s v="BG"/>
  </r>
  <r>
    <x v="1"/>
    <s v="N/A"/>
    <d v="2025-07-23T00:00:00"/>
    <d v="2025-10-21T00:00:00"/>
    <s v="Consultation complete"/>
    <s v="Fruquintinib for previously treated metastatic colorectal cancer (TA1079) [ID6274]"/>
    <s v="Cancer"/>
    <x v="36"/>
    <x v="0"/>
    <s v="NHS England"/>
    <s v="NHS hospital trusts"/>
    <n v="90"/>
    <s v="Oral"/>
    <s v="Increase"/>
    <s v="There may be a capacity increase due to fruquintinib having a slightly longer treatment duration"/>
    <n v="4800"/>
    <n v="1100"/>
    <s v="Fruquintinib can be used as an option at third line or later to treat metastatic colorectal cancer in adults when previous treatment has included:_x000a_• fluoropyrimidine-, oxaliplatin-, and irinotecan-based chemotherapy, with or without anti-vascular endothelial growth factor (VEGF) treatment, and_x000a_• anti-epidermal growth factor receptor (EGFR) treatment if the cancer is RAS wild-type, unless this was not suitable._x000a__x000a_Fruquintinib can only be used if:_x000a_• trifluridine–tipiracil with bevacizumab is not suitable_x000a_• the company provides it according to the commercial arrangement."/>
    <s v="Single Technology Appraisal"/>
    <s v="PW"/>
  </r>
  <r>
    <x v="1"/>
    <s v="N/A"/>
    <d v="2025-07-23T00:00:00"/>
    <s v="n/a - terminated"/>
    <s v="N/A - terminated"/>
    <s v="Letermovir for preventing cytomegalovirus infection after a kidney transplant (terminated appraisal) TA1082 [ID6166]"/>
    <s v="Infectious diseases"/>
    <x v="67"/>
    <x v="1"/>
    <s v="Not applicable"/>
    <s v="Not applicable"/>
    <s v="n/a - terminated"/>
    <s v="n/a - terminated"/>
    <s v="n/a - terminated"/>
    <s v="n/a - terminated"/>
    <s v="n/a - terminated"/>
    <s v="n/a - terminated"/>
    <s v="NICE is unable to make a recommendation on letermovir (Prevymis) for preventing cytomegalovirus infection after a kidney transplant in adults. This is because the company did not provide an evidence submission."/>
    <s v="Single Technology Appraisal"/>
    <s v="N/A"/>
  </r>
  <r>
    <x v="1"/>
    <s v="N/A"/>
    <d v="2025-07-23T00:00:00"/>
    <s v="n/a - terminated"/>
    <s v="N/A - terminated"/>
    <s v="Lisocabtagene maraleucel for treating relapsed or refractory aggressive B-cell non-Hodgkin lymphoma after 1 systemic treatment when a stem cell transplant is unsuitable (terminated appraisal) (TA1083)"/>
    <s v="Cancer"/>
    <x v="5"/>
    <x v="1"/>
    <s v="Not applicable"/>
    <s v="Not applicable"/>
    <s v="n/a - terminated"/>
    <s v="n/a - terminated"/>
    <s v="n/a - terminated"/>
    <s v="n/a - terminated"/>
    <s v="n/a - terminated"/>
    <s v="n/a - terminated"/>
    <s v="NICE is unable to make a recommendation on lisocabtagene maraleucel (Breyanzi) after 1 systemic treatment in adults when a stem cell transplant is unsuitable. This is because the company did not provide an evidence submission."/>
    <s v="Single Technology Appraisal"/>
    <s v="N/A"/>
  </r>
  <r>
    <x v="1"/>
    <s v="N/A"/>
    <d v="2025-07-23T00:00:00"/>
    <s v="n/a - terminated"/>
    <s v="N/A - terminated"/>
    <s v="Idecabtagene vicleucel for treating relapsed or refractory multiple myeloma after 2 to 4 treatments (terminated appraisal) (TA1084)"/>
    <s v="Cancer"/>
    <x v="3"/>
    <x v="1"/>
    <s v="Not applicable"/>
    <s v="Not applicable"/>
    <s v="n/a - terminated"/>
    <s v="n/a - terminated"/>
    <s v="n/a - terminated"/>
    <s v="n/a - terminated"/>
    <s v="n/a - terminated"/>
    <s v="n/a - terminated"/>
    <s v="NICE is unable to make a recommendation on idecabtagene vicleucel (Abecma) for treating relapsed or refractory multiple myeloma after 2 to 4 treatments in adults. This is because the company did not provide an evidence submission."/>
    <s v="Single Technology Appraisal"/>
    <s v="N/A"/>
  </r>
  <r>
    <x v="1"/>
    <s v="N/A"/>
    <d v="2025-07-30T00:00:00"/>
    <d v="2025-08-29T00:00:00"/>
    <s v="Consultation complete"/>
    <s v="Vanzacaftor–tezacaftor–deutivacaftor for treating cystic fibrosis with 1 or more F508del mutations in the CFTR gene in people aged 6 years and over (TA1085) [ID6372]"/>
    <s v="Genetic medicine"/>
    <x v="20"/>
    <x v="0"/>
    <s v="NHS England"/>
    <s v="NHS hospital trusts"/>
    <n v="30"/>
    <s v="Oral"/>
    <s v="Neutral"/>
    <s v="No change in capacity is expected because this is a further oral treatment option."/>
    <n v="7500"/>
    <s v="Assess locally"/>
    <s v="Vanzacaftor–tezacaftor–deutivacaftor (Vnz–Tez–Diva) can be used as an option to treat cystic fibrosis in people 6 years and over who have at least 1 F508del mutation in the cystic fibrosis transmembrane conductance regulator gene. Vnz–Tez–Diva can only be used if the company provides it according to the commercial arrangement._x000a__x000a_Use the least expensive option of the suitable treatments (including Vnz–Tez–Diva and ivacaftor–tezacaftor–elexacaftor), having discussed the advantages and disadvantages of the available treatments with the person with the condition. Take account of administration costs, dosages, price per dose and commercial arrangements."/>
    <s v="Cost comparison"/>
    <s v="SP"/>
  </r>
  <r>
    <x v="1"/>
    <s v="N/A"/>
    <d v="2025-08-06T00:00:00"/>
    <d v="2025-11-04T00:00:00"/>
    <s v="Consultation complete"/>
    <s v="RiboCIClib with an aromatase inhibitor for adjuvant treatment of hormone receptor-positive HER2-negative early breast cancer at high risk of recurrence [ID6153] (TA1086)"/>
    <s v="Cancer"/>
    <x v="23"/>
    <x v="0"/>
    <s v="NHS England"/>
    <s v="NHS hospital trusts"/>
    <n v="90"/>
    <s v="Oral"/>
    <s v="Increase"/>
    <s v="There will be a capacity impact due to an increase in testing and ECGs"/>
    <n v="8200"/>
    <n v="4400"/>
    <s v="RiboCIClib with an aromatase inhibitor can be used, within its marketing authorisation, as an option for the adjuvant treatment of hormone receptor-positive, HER2-negative, early breast cancer at high risk of recurrence in adults. Combine the aromatase inhibitor with a luteinising hormone-releasing hormone agonist, unless after menopause."/>
    <s v="Single Technology Appraisal"/>
    <s v="AS"/>
  </r>
  <r>
    <x v="1"/>
    <s v="N/A"/>
    <d v="2025-08-06T00:00:00"/>
    <d v="2025-11-04T00:00:00"/>
    <s v="Consultation complete"/>
    <s v="Betula verrucosa for treating moderate to severe allergic rhinitis or conjunctivitis caused by tree pollen (TA1087) [ID6462]"/>
    <s v="ENT"/>
    <x v="68"/>
    <x v="3"/>
    <s v="ICB"/>
    <s v="Primary care &amp; NHS Hospital trusts"/>
    <n v="90"/>
    <s v="Oral"/>
    <s v="Increase &amp; decrease"/>
    <s v="There will be an increase in the number of administrations and diagnostic tests required. There may be a decrease in GP appointments and follow up attendances"/>
    <n v="24300"/>
    <n v="7600"/>
    <s v="Betula verrucosa can be used as an option to treat moderate to severe allergic rhinitis or conjunctivitis caused by pollen from the birch homologous group of trees in adults with:_x000a_• symptoms despite using symptom-relieving medicines_x000a_• a positive sensitisation test (skin prick test or specific immunoglobulin E) to a member of the birch homologous group._x000a_"/>
    <s v="Single Technology Appraisal"/>
    <s v="PW"/>
  </r>
  <r>
    <x v="1"/>
    <s v="N/A"/>
    <d v="2025-08-13T00:00:00"/>
    <s v="Not recommended  "/>
    <s v="Consultation complete"/>
    <s v="Ruxolitinib cream for treating non-segmental vitiligo in people 12 years and over (TA1088) [ID3998]"/>
    <s v="Dermatology"/>
    <x v="69"/>
    <x v="5"/>
    <s v="Not applicable"/>
    <s v="Not applicable"/>
    <s v="Not recommended  "/>
    <s v="Topical"/>
    <s v="Not recommended"/>
    <s v="N/A not recommended"/>
    <s v="Not recommended"/>
    <s v="Not recommended"/>
    <s v="Ruxolitinib cream is not recommended, within its marketing authorisation, for treating non-segmental vitiligo with facial involvement in people 12 years and over."/>
    <s v="Single Technology Appraisal"/>
    <s v="SP"/>
  </r>
  <r>
    <x v="1"/>
    <s v="N/A"/>
    <d v="2025-08-13T00:00:00"/>
    <s v="n/a - terminated"/>
    <s v="N/A - terminated"/>
    <s v="Sacituzumab govitecan for treating hormone receptor-positive HER2-negative metastatic breast cancer after 2 or more treatments (terminated appraisal) (TA1089)"/>
    <s v="Cancer"/>
    <x v="23"/>
    <x v="1"/>
    <s v="Not applicable"/>
    <s v="Not applicable"/>
    <s v="n/a - terminated"/>
    <s v="n/a - terminated"/>
    <s v="n/a - terminated"/>
    <s v="n/a - terminated"/>
    <s v="n/a - terminated"/>
    <s v="n/a - terminated"/>
    <s v="NICE is unable to make a recommendation on sacituzumab govitecan (Trodelvy) for treating hormone receptor-positive HER2-negative metastatic breast cancer after 2 or more treatments in adults. This is because the company did not provide an evidence submission."/>
    <s v="Single Technology Appraisal"/>
    <s v="N/A"/>
  </r>
  <r>
    <x v="1"/>
    <s v="N/A"/>
    <d v="2025-08-19T00:00:00"/>
    <d v="2025-11-17T00:00:00"/>
    <s v="Consultation complete"/>
    <s v="Durvalumab with tremelimumab for untreated advanced or unresectable hepatocellular carcinoma (TA1090) [ID2725]"/>
    <s v="Cancer"/>
    <x v="18"/>
    <x v="0"/>
    <s v="NHS England"/>
    <s v="NHS hospital trusts"/>
    <n v="90"/>
    <s v="IV Infusion"/>
    <s v="Increase"/>
    <s v="A capacity increase is expected if people move from an orally administered comparator treatment."/>
    <n v="1200"/>
    <n v="200"/>
    <s v="Durvalumab with tremelimumab can be used, within its marketing authorisation, as an option for untreated advanced or unresectable hepatocellular carcinoma in adults. Durvalumab with tremelimumab can only be used if the company provides it according to the commercial arrangement."/>
    <s v="Single Technology Appraisal"/>
    <s v="BG"/>
  </r>
  <r>
    <x v="1"/>
    <s v="N/A"/>
    <d v="2025-08-20T00:00:00"/>
    <s v="Not recommended  "/>
    <s v="Consultation complete"/>
    <s v="Tarlatamab for extensive-stage small-cell lung cancer after 2 or more treatments (TA1091) [ID6364]"/>
    <s v="Cancer"/>
    <x v="11"/>
    <x v="5"/>
    <s v="Not applicable"/>
    <s v="Not applicable"/>
    <s v="Not recommended  "/>
    <s v="IV Infusion"/>
    <s v="Not recommended  "/>
    <s v="Not recommended  "/>
    <s v="Not recommended  "/>
    <s v="Not recommended  "/>
    <s v="Tarlatamab should not be used to treat extensive-stage small-cell lung cancer in adults whose cancer has progressed after 2 or more lines of treatment, including platinum-based chemotherapy. _x000a__x000a_"/>
    <s v="Single Technology Appraisal"/>
    <s v="SP"/>
  </r>
  <r>
    <x v="1"/>
    <s v="N/A"/>
    <d v="2025-08-27T00:00:00"/>
    <d v="2025-11-25T00:00:00"/>
    <s v="Consultation complete"/>
    <s v="Pembrolizumab with carboplatin and paclitaxel for untreated primary advanced or recurrent endometrial cancer (TA1092) [ID6381]"/>
    <s v="Cancer"/>
    <x v="0"/>
    <x v="0"/>
    <s v="NHS England"/>
    <s v="NHS hospital trusts"/>
    <n v="90"/>
    <s v="IV Infusion"/>
    <s v="Increase"/>
    <s v="There will be an increase in the number of administrations. "/>
    <n v="2000"/>
    <n v="1300"/>
    <s v="Pembrolizumab with carboplatin and paclitaxel can be used, within its marketing authorisation, as an option for untreated primary advanced or recurrent endometrial cancer in adults. It can only be used if the company provides it according to the commercial arrangement."/>
    <s v="Single Technology Appraisal"/>
    <s v="AS"/>
  </r>
  <r>
    <x v="1"/>
    <s v="N/A"/>
    <d v="2025-08-28T00:00:00"/>
    <d v="2025-11-26T00:00:00"/>
    <s v="Consultation complete"/>
    <s v="Idebenone for treating visual impairment in Leber’s hereditary optic neuropathy in people 12 years and over [ID547] (TA1093)"/>
    <s v="Ophthalmology"/>
    <x v="70"/>
    <x v="0"/>
    <s v="NHS England"/>
    <s v="NHS hospital trusts"/>
    <n v="90"/>
    <s v="Oral"/>
    <s v="Increase"/>
    <s v="If recommended there will be a capacity increase due to an increase in outpatient appointments "/>
    <n v="250"/>
    <n v="150"/>
    <s v="_x000a_Idebenone is recommended, within its marketing authorisation, as an option for treating visual impairment in Leber's hereditary optic neuropathy (LHON) in people 12 years and over._x000a__x000a_Idebenone is recommended only if the company provides it according to the commercial arrangement."/>
    <s v="Single Technology Appraisal"/>
    <s v="BG"/>
  </r>
  <r>
    <x v="1"/>
    <s v="N/A"/>
    <d v="2025-08-28T00:00:00"/>
    <d v="2025-09-27T00:00:00"/>
    <s v="Consultation complete"/>
    <s v="Guselkumab for treating moderately to severely active ulcerative colitis (TA1094) [ID6237]"/>
    <s v="Gastroenterology"/>
    <x v="28"/>
    <x v="0"/>
    <s v="ICB"/>
    <s v="NHS hospital trusts"/>
    <n v="30"/>
    <s v="IV infusion / subcutaneous"/>
    <s v="Neutral"/>
    <s v="Another treatment option"/>
    <n v="21460"/>
    <s v="Assess locally"/>
    <s v="Guselkumab can be used as an option for treating moderately to severely active ulcerative colitis in adults when:_x000a__x000a_• a conventional treatment, biological treatment or Janus kinase (JAK) inhibitor: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
    <s v="Cost comparison"/>
    <s v="PW"/>
  </r>
  <r>
    <x v="1"/>
    <s v="N/A"/>
    <d v="2025-08-28T00:00:00"/>
    <d v="2025-09-27T00:00:00"/>
    <s v="Consultation complete"/>
    <s v="Guselkumab for previously treated moderately to severely active Crohn's disease [ID6238] (TA1095)"/>
    <s v="Gastroenterology"/>
    <x v="66"/>
    <x v="0"/>
    <s v="ICB"/>
    <s v="NHS hospital trusts"/>
    <n v="30"/>
    <s v="IV infusion / subcutaneous"/>
    <s v="Assess locally"/>
    <s v="Assess locally"/>
    <n v="31100"/>
    <s v="Assess locally"/>
    <s v="Guselkumab can be used as an option for previously treated moderately to severely active Crohn's disease in adults, when:_x000a_• conventional or biological treatment: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_x000a__x000a_Use the least expensive option of the suitable treatments (including guselkumab, risankizumab and vedolizumab), having discussed the advantages and disadvantages of the available treatments with the person with the condition. Take account of administration costs, dosages, price per dose and commercial arrangements."/>
    <s v="Cost comparison"/>
    <s v="AS"/>
  </r>
  <r>
    <x v="1"/>
    <s v="N/A"/>
    <d v="2025-09-03T00:00:00"/>
    <d v="2025-12-02T00:00:00"/>
    <s v="Consultation complete"/>
    <s v="Benralizumab for treating relapsing or refractory eosinophilic granulomatosis with polyangiitis (TA1096) [ID6266]"/>
    <s v="Rheumatology"/>
    <x v="71"/>
    <x v="0"/>
    <s v="NHS England"/>
    <s v="NHS hospital trusts"/>
    <n v="90"/>
    <s v="Subcutaneous injection"/>
    <s v="Increase &amp; decrease"/>
    <s v="There will be an increase in the number of administrations required. There may be a decrease in GP appointments and follow up attendances"/>
    <n v="1300"/>
    <n v="1100"/>
    <s v="Benralizumab as an add-on to standard care can be used, within its marketing authorisation, as an option to treat relapsing or refractory eosinophilic granulomatosis with polyangiitis (EGPA) in adults. It can only be used if the company provides it according to the commercial arrangement._x000a__x000a_Stop benralizumab after 52 weeks if the EGPA has not responded. Response is:_x000a_• _x0009_a Birmingham Vasculitis Activity Score (BVAS) score of 0, and_x000a_• _x0009_a reduction in oral corticosteroid use, either:_x000a_            - by 50% or more since starting benralizumab, or_x000a_            - to 7.5 mg or less per day."/>
    <s v="Single Technology Appraisal"/>
    <s v="PW"/>
  </r>
  <r>
    <x v="1"/>
    <s v="N/A"/>
    <d v="2025-09-11T00:00:00"/>
    <d v="2025-12-10T00:00:00"/>
    <s v="Consultation complete"/>
    <s v="Enfortumab vedotin with pembrolizumab for untreated unresectable or metastatic urothelial cancer when platinum-based chemotherapy is suitable (TA1097) [ID6332]"/>
    <s v="Cancer"/>
    <x v="61"/>
    <x v="0"/>
    <s v="NHS England"/>
    <s v="NHS hospital trusts"/>
    <n v="90"/>
    <s v="IV Infusion"/>
    <s v="Assess locally"/>
    <s v="Assess locally"/>
    <n v="1300"/>
    <n v="1100"/>
    <s v="Guidance states that enfortumab vedotin with pembrolizumab can be used, within its marketing authorisation, as an option for untreated unresectable or metastatic urothelial cancer in adults when platinum-based chemotherapy is suitable."/>
    <s v="Single Technology Appraisal"/>
    <s v="BG"/>
  </r>
  <r>
    <x v="1"/>
    <s v="N/A"/>
    <d v="2025-09-24T00:00:00"/>
    <d v="2025-12-23T00:00:00"/>
    <s v="Consultation complete"/>
    <s v="Isatuximab in combination for untreated multiple myeloma when a stem cell transplant is unsuitable (TA1098) [ID3981]"/>
    <s v="Cancer"/>
    <x v="3"/>
    <x v="0"/>
    <s v="NHS England"/>
    <s v="NHS hospital trusts"/>
    <n v="90"/>
    <s v="IV infusion / subcutaneous / oral"/>
    <s v="Increase"/>
    <s v="There will be a capacity impact because the number of administration appointments is higher than the comparator treatment."/>
    <n v="3100"/>
    <n v="970"/>
    <s v="Isatuximab plus bortezomib, lenalidomide and dexamethasone can be used, within its marketing authorisation, as an option for untreated multiple myeloma in adults when an autologous stem cell transplant is unsuitable. It can only be used if the company provides it according to the commercial arrangement._x000a_"/>
    <s v="Single Technology Appraisal"/>
    <s v="PW"/>
  </r>
  <r>
    <x v="1"/>
    <s v="N/A"/>
    <d v="2025-10-01T00:00:00"/>
    <d v="2025-12-30T00:00:00"/>
    <d v="2025-09-16T00:00:00"/>
    <s v="Durvalumab for treating limited-stage small-cell lung cancer after platinum-based chemoradiation TA1099 [ID5073]"/>
    <s v="Cancer"/>
    <x v="11"/>
    <x v="0"/>
    <s v="NHS England"/>
    <s v="NHS hospital trusts"/>
    <n v="90"/>
    <s v="IV Infusion"/>
    <s v="Increase"/>
    <s v="There will be an increase in capacity where treatment displaces active monitoring. Capacity impacts are:_x000a_-administration of durvalumab_x000a_-administration of subsequent treatments_x000a_"/>
    <n v="520"/>
    <n v="490"/>
    <s v="Durvalumab can be used, within its marketing authorisation, as an option to treat limited-stage small-cell lung cancer that has not progressed after platinum-based chemoradiotherapy in adults. Durvalumab can only be used if the company provides it according to the commercial arrangement."/>
    <s v="Single Technology Appraisal"/>
    <s v="SP"/>
  </r>
  <r>
    <x v="1"/>
    <s v="N/A"/>
    <d v="2025-10-01T00:00:00"/>
    <s v="n/a - terminated"/>
    <s v="N/A - terminated"/>
    <s v="Mirabegron for treating neurogenic detrusor overactivity in people 3 to 17 years (terminated appraisal) (TA1100)"/>
    <s v="Urology"/>
    <x v="72"/>
    <x v="1"/>
    <s v="Not applicable"/>
    <s v="Not applicable"/>
    <s v="n/a - terminated"/>
    <s v="n/a - terminated"/>
    <s v="n/a - terminated"/>
    <s v="n/a - terminated"/>
    <s v="n/a - terminated"/>
    <s v="n/a - terminated"/>
    <s v="NICE is unable to make a recommendation on mirabegron (Betmiga) for treating neurogenic detrusor activity in people 3 to 17 years. This is because the company did not provide an evidence submission."/>
    <s v="Single Technology Appraisal"/>
    <s v="N/A"/>
  </r>
  <r>
    <x v="1"/>
    <s v="N/A"/>
    <d v="2025-10-08T00:00:00"/>
    <d v="2026-01-06T00:00:00"/>
    <s v="Consultation complete"/>
    <s v="Garadacimab for preventing recurrent attacks of hereditary angioedema in people 12 years and over (TA1101) [ID6394]"/>
    <s v="Haematology"/>
    <x v="73"/>
    <x v="0"/>
    <s v="NHS England"/>
    <s v="NHS hospital trusts"/>
    <n v="90"/>
    <s v="Subcutaneous injection"/>
    <s v="Neutral"/>
    <s v="No change to capacity is expected"/>
    <n v="410"/>
    <s v="Assess locally"/>
    <s v="Garadacimab can be used as an option to prevent recurrent attacks of hereditary angioedema in people 12 years and over, only if:_x000a_they have 2 or more attacks a month, and_x000a_the company provides garadacimab according to the commercial arrangement."/>
    <s v="Single Technology Appraisal"/>
    <s v="BG"/>
  </r>
  <r>
    <x v="1"/>
    <s v="N/A"/>
    <d v="2025-10-29T00:00:00"/>
    <s v="n/a - terminated"/>
    <s v="N/A - terminated"/>
    <s v="Iptacopan for treating complement 3 glomerulopathy (terminated appraisal) TA1102 [ID6283]"/>
    <s v="Renal"/>
    <x v="74"/>
    <x v="1"/>
    <s v="Not applicable"/>
    <s v="Not applicable"/>
    <s v="n/a - terminated"/>
    <s v="n/a - terminated"/>
    <s v="n/a - terminated"/>
    <s v="n/a - terminated"/>
    <s v="n/a - terminated"/>
    <s v="n/a - terminated"/>
    <s v="NICE is unable to make a recommendation on iptacopan (Fabhalta) for treating complement 3 glomerulopathy in adults. This is because the company has withdrawn from the appraisal."/>
    <s v="Single Technology Appraisal"/>
    <s v="SP"/>
  </r>
  <r>
    <x v="1"/>
    <s v="N/A"/>
    <d v="2025-10-21T00:00:00"/>
    <d v="2026-01-19T00:00:00"/>
    <s v="Consultation complete"/>
    <s v="Lorlatinib for ALK-positive advanced non-small-cell lung cancer that has not been treated with an ALK inhibitor TA1103 [ID6434]"/>
    <s v="Cancer"/>
    <x v="11"/>
    <x v="0"/>
    <s v="NHS England"/>
    <s v="NHS hospital trusts"/>
    <n v="90"/>
    <s v="Oral"/>
    <s v="Neutral"/>
    <s v="There is not expected to be a difference in monitoring requirements between the treatment options"/>
    <n v="285"/>
    <n v="150"/>
    <s v="Lorlatinib can be used as an option for ALK-positive advanced non-small-cell lung cancer in adults who have not had an ALK inhibitor. Lorlatinib can only be used if the company provides it according to the commercial arrangement."/>
    <s v="Single Technology Appraisal"/>
    <s v="SP"/>
  </r>
  <r>
    <x v="1"/>
    <s v="N/A"/>
    <d v="2025-10-22T00:00:00"/>
    <s v="n/a - terminated"/>
    <s v="N/A - terminated"/>
    <s v="Sarilumab for treating polyarticular or oligoarticular juvenile idiopathic arthritis in people 2 to 17 years (terminated appraisal) (TA1104) [ID6297]"/>
    <s v="Rheumatology"/>
    <x v="16"/>
    <x v="1"/>
    <s v="Not applicable"/>
    <s v="Not applicable"/>
    <s v="n/a - terminated"/>
    <s v="n/a - terminated"/>
    <s v="n/a - terminated"/>
    <s v="n/a - terminated"/>
    <s v="n/a - terminated"/>
    <s v="n/a - terminated"/>
    <s v="NICE is unable to make a recommendation on sarilumab (Kevzara) for treating polyarticular or oligoarticular juvenile idiopathic arthritis in people 2 to 17 years. This is because the company did not provide an evidence submission."/>
    <s v="Single Technology Appraisal"/>
    <s v="N/A"/>
  </r>
  <r>
    <x v="1"/>
    <s v="N/A"/>
    <d v="2025-10-22T00:00:00"/>
    <s v="n/a - terminated"/>
    <s v="N/A - terminated"/>
    <s v="Clascoterone for treating acne vulgaris in people 12 years and over (terminated appraisal) (TA1105)"/>
    <s v="Dermatology"/>
    <x v="75"/>
    <x v="1"/>
    <s v="Not applicable"/>
    <s v="Not applicable"/>
    <s v="n/a - terminated"/>
    <s v="n/a - terminated"/>
    <s v="n/a - terminated"/>
    <s v="n/a - terminated"/>
    <s v="n/a - terminated"/>
    <s v="n/a - terminated"/>
    <s v="NICE is unable to make a recommendation on clascoterone (Winlevi) for treating acne vulgaris in people 12 years and over. This is because the company did not provide an evidence submission."/>
    <s v="Single Technology Appraisal"/>
    <s v="N/A"/>
  </r>
  <r>
    <x v="1"/>
    <s v="N/A"/>
    <d v="2025-11-05T00:00:00"/>
    <d v="2026-02-03T00:00:00"/>
    <s v="Consultation complete"/>
    <s v="Cabotegravir for preventing HIV-1 in adults and young people (TA1106) [ID6255]"/>
    <s v="Infectious diseases"/>
    <x v="76"/>
    <x v="0"/>
    <s v="Local Authorities"/>
    <s v="Secondary care, community care and local authorities"/>
    <n v="90"/>
    <s v="Intramuscular injection"/>
    <s v="Increase"/>
    <s v="Additional injection administration appointments"/>
    <s v="Assess locally"/>
    <s v="Assess locally"/>
    <s v="Cabotegravir is recommended as an option for pre-exposure prophylaxis (PrEP) alongside safer sex practices to reduce the risk of sexually acquired HIV-1 infection in adults and young people at high risk of getting HIV and who weigh at least 35 kg, only if: _x000a_• they cannot have oral PrEP_x000a_• cabotegravir is purchased at the Medicines and Procurement Supply Chain framework price _x000a__x000a_People who can have oral PrEP_x000a_Cabotegravir is not recommended for PrEP alongside safer sex practices to reduce the risk of sexually acquired HIV-1 infection in adults and young people at high risk of getting HIV and who weigh at least 35 kg, if they can have oral PrEP."/>
    <s v="Single Technology Appraisal"/>
    <s v="BG"/>
  </r>
  <r>
    <x v="1"/>
    <s v="N/A"/>
    <d v="2025-11-05T00:00:00"/>
    <d v="2026-02-03T00:00:00"/>
    <s v="Consultation complete"/>
    <s v="Delgocitinib for treating moderate to severe chronic hand eczema (TA1107) [ID6408]"/>
    <s v="Skin conditions"/>
    <x v="77"/>
    <x v="0"/>
    <s v="ICB"/>
    <s v="NHS hospital trusts"/>
    <n v="90"/>
    <s v="Cream"/>
    <s v="Decrease"/>
    <s v="A decrease in capacity is expected due to a reduction in secondary care appointments"/>
    <n v="62100"/>
    <n v="9500"/>
    <s v="Delgocitinib can be used, within its marketing authorisation, as an option to treat moderate to severe chronic hand eczema in adults when topical corticosteroids have not worked or are not suitable. Delgocitinib can only be used if the company provides it according to the commercial arrangement"/>
    <s v="Single Technology Appraisal"/>
    <s v="PW"/>
  </r>
  <r>
    <x v="1"/>
    <s v="N/A"/>
    <d v="2025-11-05T00:00:00"/>
    <s v="Should not be used  "/>
    <s v="Consultation complete"/>
    <s v="Cemiplimab with platinum-based chemotherapy for untreated advanced non-small-cell lung cancer TA1108 [ID3949]"/>
    <s v="Cancer"/>
    <x v="11"/>
    <x v="8"/>
    <s v="Not applicable"/>
    <s v="Not applicable"/>
    <s v="Should not be used  "/>
    <s v="IV Infusion"/>
    <s v="Not recommended"/>
    <s v="Not recommended  "/>
    <s v="Not recommended"/>
    <s v="Not recommended"/>
    <s v="_x000a_                                                                                                                                                                                                                                                                                                                                                                                                                                                                                                                                                     Cemiplimab with platinum-based chemotherapy should not be used for untreated non-small-cell lung cancer (NSCLC) in adults when the cancer: _x000a_• is locally advanced and not suitable for definitive chemoradiation, or metastatic _x000a_• has PD-L1 in 1% or more of the tumour cells and _x000a_• has no EGFR, ALK or ROS-1 aberrations._x000a__x000a_"/>
    <s v="Single Technology Appraisal"/>
    <s v="SP"/>
  </r>
  <r>
    <x v="1"/>
    <s v="N/A"/>
    <d v="2025-11-12T00:00:00"/>
    <d v="2025-12-12T00:00:00"/>
    <s v="Consultation complete"/>
    <s v="Darolutamide with androgen deprivation therapy for treating hormone-sensitive metastatic prostate cancer (TA1109) [ID6452] "/>
    <s v="Cancer"/>
    <x v="26"/>
    <x v="0"/>
    <s v="NHS England"/>
    <s v="NHS hospital trusts"/>
    <n v="30"/>
    <s v="Oral"/>
    <s v="Increase"/>
    <s v="There may be a minimal increase in administrations and appointments depending on market share."/>
    <n v="8500"/>
    <n v="1300"/>
    <s v="Darolutamide with androgen deprivation therapy can be used as an option to treat hormone-sensitive metastatic prostate cancer in adults, only if:_x000a_• docetaxel is not suitable_x000a_• the company provides darolutamide according to the commercial arrangement."/>
    <s v="Cost comparison"/>
    <s v="PW"/>
  </r>
  <r>
    <x v="1"/>
    <s v="N/A"/>
    <d v="2025-11-19T00:00:00"/>
    <d v="2025-12-19T00:00:00"/>
    <s v="Consultation complete"/>
    <s v="Abiraterone (originator and generics) for treating newly diagnosed high-risk hormone-sensitive metastatic prostate cancer (TA1110) [ID6378] "/>
    <s v="Cancer"/>
    <x v="26"/>
    <x v="0"/>
    <s v="NHS England"/>
    <s v="NHS hospital trusts"/>
    <n v="30"/>
    <s v="Oral"/>
    <s v="Increase &amp; decrease"/>
    <s v="There may be a minimal increase in appointments and a minimal decrease in administrations."/>
    <n v="8500"/>
    <n v="1700"/>
    <s v="Abiraterone plus androgen deprivation therapy, with prednisolone or prednisone can be used, within its marketing authorisation, as an option to treat newly diagnosed high-risk hormone‑sensitive metastatic prostate cancer in adults."/>
    <s v="Cost comparison"/>
    <s v="PW"/>
  </r>
  <r>
    <x v="1"/>
    <s v="N/A"/>
    <d v="2025-11-19T00:00:00"/>
    <s v="n/a - terminated"/>
    <s v="N/A - terminated"/>
    <s v="Nintedanib for treating fibrosing interstitial lung disease in people aged 6 to 17 (terminated appraisal) (TA1111) [ID6194]"/>
    <s v="Respiratory"/>
    <x v="40"/>
    <x v="1"/>
    <s v="Not applicable"/>
    <s v="Not applicable"/>
    <s v="n/a - terminated"/>
    <s v="n/a - terminated"/>
    <s v="n/a - terminated"/>
    <s v="n/a - terminated"/>
    <s v="n/a - terminated"/>
    <s v="n/a - terminated"/>
    <s v="NICE is unable to make a recommendation on nintedanib (Ofev) for treating fibrosing interstitial lung disease in people 6 to 17 years. This is because the company did not provide an evidence submission."/>
    <s v="Single Technology Appraisal"/>
    <s v="N/A"/>
  </r>
  <r>
    <x v="1"/>
    <s v="N/A"/>
    <d v="2025-11-19T00:00:00"/>
    <s v="n/a - terminated"/>
    <s v="N/A - terminated"/>
    <s v="Trastuzumab deruxtecan for treating hormone receptor-positive HER2-low metastatic breast cancer after 2 or more endocrine treatments (terminated appraisal) (TA1112)"/>
    <s v="Cancer"/>
    <x v="23"/>
    <x v="1"/>
    <s v="Not applicable"/>
    <s v="Not applicable"/>
    <s v="n/a - terminated"/>
    <s v="n/a - terminated"/>
    <s v="n/a - terminated"/>
    <s v="n/a - terminated"/>
    <s v="n/a - terminated"/>
    <s v="n/a - terminated"/>
    <s v="NICE is unable to make a recommendation on trastuzumab deruxtecan (Enhertu) for treating hormone receptor-positive HER2-low metastatic breast cancer in adults after 2 or more endocrine treatments. This is because the company did not provide an evidence submission."/>
    <s v="Single Technology Appraisal"/>
    <s v="N/A"/>
  </r>
  <r>
    <x v="1"/>
    <s v="N/A"/>
    <d v="2025-12-03T00:00:00"/>
    <d v="2026-03-03T00:00:00"/>
    <s v="Consultation complete"/>
    <s v="Glofitamab with gemcitabine and oxaliplatin for treating relapsed or refractory diffuse B-cell lymphoma (TA1113) [ID6202]"/>
    <s v="Cancer"/>
    <x v="5"/>
    <x v="0"/>
    <s v="NHS England"/>
    <s v="NHS hospital trusts"/>
    <n v="90"/>
    <s v="Intravenous"/>
    <s v="Increase"/>
    <s v="There will be a capacity increase due to an increase in intravenous chemotherapy administrations and a requirement for inpatient stays for monitoring following the first administration."/>
    <n v="500"/>
    <n v="350"/>
    <s v="Glofitamab plus gemcitabine and oxaliplatin can be used as an option to treat relapsed or refractory diffuse large B-cell lymphoma not otherwise specified in adults when:                                                                                                                                                       • they have had 1 line of treatment only, and                                                                                                                                                • they are not eligible for an autologous stem cell transplant."/>
    <s v="Single Technology Appraisal"/>
    <s v="BG"/>
  </r>
  <r>
    <x v="1"/>
    <s v="N/A"/>
    <d v="2025-12-03T00:00:00"/>
    <d v="2026-03-03T00:00:00"/>
    <s v="Consultation complete"/>
    <s v="Talquetamab for treating relapsed or refractory multiple myeloma after 3 treatments (TA1114) [ID5082]"/>
    <s v="Cancer"/>
    <x v="3"/>
    <x v="0"/>
    <s v="NHS England"/>
    <s v="NHS hospital trusts"/>
    <n v="90"/>
    <s v="Subcutaneous injection"/>
    <s v="Increase"/>
    <s v="There may be a capacity increase in additional administration appointments if switching from an oral treatment option."/>
    <n v="1400"/>
    <s v="Assess locally"/>
    <s v="Talquetamab can be used as an option to treat relapsed and refractory multiple myeloma in adults when:_x000a_• they have had 3 or more lines of treatment including:_x000a_− an immunomodulatory drug_x000a_− a proteasome inhibitor and _x000a_− an anti-CD38 antibody), and_x000a_• the myeloma has progressed on the last treatment."/>
    <s v="Single Technology Appraisal"/>
    <s v="BG"/>
  </r>
  <r>
    <x v="1"/>
    <s v="N/A"/>
    <d v="2025-12-10T00:00:00"/>
    <d v="2026-03-10T00:00:00"/>
    <s v="Consultation complete"/>
    <s v="Vutrisiran for treating transthyretin amyloidosis with cardiomyopathy (TA1115) [ID6470]"/>
    <s v="Cardiology"/>
    <x v="78"/>
    <x v="2"/>
    <s v="NHS England"/>
    <s v="NHS hospital trusts"/>
    <n v="90"/>
    <s v="Subcutaneous injection"/>
    <s v="Neutral"/>
    <s v="No change in capacity is expected because all treatment options are delivered via Homecare and vutrisiran homecare is covered by the company"/>
    <n v="1400"/>
    <n v="300"/>
    <s v="Vutrisiran can be used, within its marketing authorisation, as an option to treat wild-type or hereditary transthyretin amyloidosis with cardiomyopathy in adults. Vutrisiran can only be used if the company provides it according to the commercial arrangement."/>
    <s v="Single Technology Appraisal"/>
    <s v="BG"/>
  </r>
  <r>
    <x v="1"/>
    <s v="N/A"/>
    <d v="2025-12-11T00:00:00"/>
    <d v="2026-03-11T00:00:00"/>
    <s v="Consultation complete"/>
    <s v="Obecabtagene autoleucel for treating relapsed or refractory B-cell precursor acute lymphoblastic leukaemia (TA1116) [ID6347]"/>
    <s v="Cancer"/>
    <x v="8"/>
    <x v="0"/>
    <s v="NHS England"/>
    <s v="NHS hospital trusts"/>
    <n v="90"/>
    <s v="IV Infusion"/>
    <s v="Neutral"/>
    <s v="No change to capacity is expected"/>
    <n v="50"/>
    <n v="35"/>
    <s v="Obecabtagene autoleucel (obe-cel) can be used as an option to treat relapsed or refractory B‑cell precursor acute lymphoblastic leukaemia in people aged 26 years and over. Obe-cel can only be used if the company provides it according to the commercial arrangement."/>
    <s v="Single Technology Appraisal"/>
    <s v="BG"/>
  </r>
  <r>
    <x v="1"/>
    <s v="N/A"/>
    <d v="2025-12-16T00:00:00"/>
    <d v="2026-03-16T00:00:00"/>
    <s v="Consultation complete"/>
    <s v="Dostarlimab with platinum-containing chemotherapy for treating primary advanced or recurrent endometrial cancer with microsatellite stability or mismatch repair proficiency (TA1117) [ID6415]"/>
    <s v="Cancer"/>
    <x v="0"/>
    <x v="0"/>
    <s v="NHS England"/>
    <s v="NHS hospital trusts"/>
    <n v="90"/>
    <s v="IV Infusion"/>
    <s v="Increase &amp; decrease"/>
    <s v="There will be an increase in the number of IV administration appointments required at first line but there may also be a reduction in IV administration appointments in subsequent lines."/>
    <n v="1500"/>
    <n v="600"/>
    <s v="Dostarlimab plus platinum-containing chemotherapy can be used as an option to treat primary advanced or recurrent endometrial cancer with microsatellite stability or mismatch repair proficiency in adults when systemic treatment is suitable."/>
    <s v="Single Technology Appraisal"/>
    <s v="AS"/>
  </r>
  <r>
    <x v="1"/>
    <s v="N/A"/>
    <d v="2026-01-07T00:00:00"/>
    <s v="n/a - terminated"/>
    <s v="N/A - terminated"/>
    <s v="Entrectinib for treating NTRK fusion-positive solid tumours in people 12 years and over (terminated appraisal) (TA1118)"/>
    <s v="Cancer"/>
    <x v="56"/>
    <x v="1"/>
    <s v="Not applicable"/>
    <s v="Not applicable"/>
    <s v="n/a - terminated"/>
    <s v="n/a - terminated"/>
    <s v="n/a - terminated"/>
    <s v="n/a - terminated"/>
    <s v="n/a - terminated"/>
    <s v="n/a - terminated"/>
    <s v="NICE is unable to make a recommendation on entrectinib (Rozlytrek) for treating neurotrophic tyrosine receptor kinase (NTRK) fusion-positive solid tumours in people 12 years and over. This is because Roche did not provide a complete evidence submission."/>
    <s v="Single Technology Appraisal"/>
    <s v="N/A"/>
  </r>
  <r>
    <x v="1"/>
    <s v="N/A"/>
    <d v="2026-01-07T00:00:00"/>
    <d v="2026-04-07T00:00:00"/>
    <s v="Consultation complete"/>
    <s v="Venetoclax with obinutuzumab for untreated chronic lymphocytic leukaemia [ID6291] (TA119)"/>
    <s v="Cancer"/>
    <x v="8"/>
    <x v="0"/>
    <s v="NHS England"/>
    <s v="NHS hospital trusts"/>
    <n v="90"/>
    <s v="Oral plus IV"/>
    <s v="Neutral"/>
    <s v="Already in use in CDF"/>
    <n v="700"/>
    <n v="200"/>
    <s v="Venetoclax plus obinutuzumab can be used, within its marketing authorisation, as an option for untreated chronic lymphocytic leukaemia in adults. It can only be used if the companies provide the technologies according to the commercial arrangements."/>
    <s v="Streamlined Single Technology Appraisal"/>
    <s v="AS"/>
  </r>
  <r>
    <x v="1"/>
    <s v="N/A"/>
    <d v="2026-01-08T00:00:00"/>
    <d v="2026-02-07T00:00:00"/>
    <s v="Consultation complete"/>
    <s v="Avelumab with axitinib for untreated advanced renal cell carcinoma (TA1120) [ID6294]"/>
    <s v="Cancer"/>
    <x v="1"/>
    <x v="0"/>
    <s v="NHS England"/>
    <s v="NHS hospital trusts"/>
    <n v="30"/>
    <s v="IV infusion/Oral"/>
    <s v="Neutral"/>
    <s v="The technology is already available in the CDF therefore there will be no impact on capacity."/>
    <n v="600"/>
    <n v="75"/>
    <s v="Avelumab plus axitinib can be used as an option for untreated advanced renal cell carcinoma (RCC) in adults, only if:_x000a_• they have a favourable-risk status, as defined in the International Metastatic Renal Cell Carcinoma Database Consortium criteria, and_x000a_• the company provides avelumab according to the commercial arrangement."/>
    <s v="Single Technology Appraisal"/>
    <s v="BG"/>
  </r>
  <r>
    <x v="1"/>
    <s v="N/A"/>
    <d v="2026-01-14T00:00:00"/>
    <s v="30 days (acoramidis and tafamidis) / 90 days (vutrisiran)"/>
    <s v="Consultation complete"/>
    <s v="Acoramidis for treating transthyretin amyloidosis with cardiomyopathy (TA1121) [ID6354]"/>
    <s v="Cardiology"/>
    <x v="78"/>
    <x v="0"/>
    <s v="NHS England"/>
    <s v="NHS hospital trusts"/>
    <s v="30 days (acoramidis and tafamidis) / 90 days (vutrisiran)"/>
    <s v="Oral / subcutaneous injection"/>
    <s v="Neutral"/>
    <s v="No change in capacity is expected because all treatment options are delivered via Homecare"/>
    <n v="1400"/>
    <n v="250"/>
    <s v="Acoramidis can be used, within its marketing authorisation, as an option to treat wild-type or hereditary transthyretin amyloidosis with cardiomyopathy in adults. Acoramidis can only be used if the company provides it according to the commercial arrangement._x000a__x000a_Use the least expensive option of the suitable treatments (including acoramidis and tafamidis), having discussed the advantages and disadvantages of the available treatments with the person with the condition. Take account of administration costs, dosages, price per dose and commercial arrangements._x000a_"/>
    <s v="Cost comparison"/>
    <s v="BG"/>
  </r>
  <r>
    <x v="1"/>
    <m/>
    <d v="2026-01-21T00:00:00"/>
    <d v="2026-04-21T00:00:00"/>
    <s v="Consultation complete"/>
    <s v="Amivantamab with lazertinib for untreated EGFR mutation-positive advanced non-small-cell lung cancer [ID6256]"/>
    <s v="Cancer"/>
    <x v="11"/>
    <x v="0"/>
    <s v="NHS England"/>
    <s v="NHS hospital trusts"/>
    <n v="90"/>
    <s v="Subcutaneous injection"/>
    <s v="Increase"/>
    <s v="Assuming that subcutaneous formulation of amivantamab is administered, it will save IV infusions when it is used in place of osimertinib plus chemotherapy"/>
    <n v="1100"/>
    <s v="TBC"/>
    <s v="FDG published. Final draft guidance states that amivantamab plus lazertinib can be used, within its marketing authorisation, as an option for untreated advanced non-small-cell lung cancer in adults whose tumours have epidermal growth factor receptor exon 19 deletions or exon 21 L858R substitution mutations._x000a__x000a_This appraisal was discussed by the NICE Technology Appraisal Committee on 13 August 2025. At that meeting, the Committee requested additional analyses from the company. The third committee meeting took place on 12 November 2025._x000a__x000a_The estimated population and capacity impact is based on the budget impact test undertaken. This may change as the technology appraisal is developed."/>
    <s v="Single Technology Appraisal"/>
    <s v="SP"/>
  </r>
  <r>
    <x v="1"/>
    <m/>
    <d v="2026-01-21T00:00:00"/>
    <d v="2026-04-21T00:00:00"/>
    <s v="Consultation complete"/>
    <s v="Bevacizumab (Avastin and biosimilars) with fluoropyrimidine-based chemotherapy for untreated metastatic colorectal cancer [ID6465]"/>
    <s v="Cancer"/>
    <x v="36"/>
    <x v="0"/>
    <s v="NHS England"/>
    <s v="NHS hospital trusts"/>
    <n v="90"/>
    <s v="IV Infusion"/>
    <s v="Increase"/>
    <s v="A capacity impact is expected due to an increase in the nursing time to deliver the additional infusion."/>
    <s v="7,100 first line 6,500 second line"/>
    <s v="6,400 first line 5,800 second line"/>
    <s v="FDG published. Draft guidance states bevacizumab (originator and biosimilars) with fluoropyrimidine-based chemotherapy can be used as an option to treat metastatic colorectal carcinoma in adults:_x000a_• as first- or second-line treatment only, when_x000a_• targeted treatments or immunotherapy are unsuitable, and_x000a_• chemotherapy would otherwise be offered._x000a_Bevacizumab with fluoropyrimidine-based chemotherapy can only be used if the companies have an agreed price within the Medicines Procurement and Supply Chain."/>
    <s v="Multiple Technology Appraisal"/>
    <s v="PW"/>
  </r>
  <r>
    <x v="1"/>
    <m/>
    <d v="2026-01-28T00:00:00"/>
    <d v="2026-04-28T00:00:00"/>
    <s v="Consultation complete"/>
    <s v="Natalizumab (originator and biosimilar) for treating highly active relapsing–remitting multiple sclerosis after disease-modifying therapy [ID6369]"/>
    <s v="Central nervous system"/>
    <x v="45"/>
    <x v="0"/>
    <s v="NHS England"/>
    <s v="NHS hospital trusts"/>
    <n v="90"/>
    <s v="IV infusion / subcutaneous"/>
    <s v="Increase"/>
    <s v="If recommended a capacity impact is expected when the number of IV infusions will increase and oral or subcutaneous treatments are displaced"/>
    <n v="24000"/>
    <n v="1300"/>
    <s v="FDG published. Draft guidance states natalizumab (subcutaneous originator or intravenous biosimilar) can be used as an option to treat highly active relapsing–remitting multiple sclerosis (RRMS) in adults, only if:_x000a_• it has not responded to a full and adequate course of at least 1 disease-modifying therapy_x000a_• the characteristics of the person and the activity of their MS mean that cladribine is not suitable, and_x000a_• the companies have an agreed price within the Medicines Procurement and Supply Chain._x000a__x000a_The eligible population and capacity impact is based on the budget impact test undertaken. This may change as the technology appraisal is developed."/>
    <s v="Multiple Technology Appraisal"/>
    <s v="PW"/>
  </r>
  <r>
    <x v="1"/>
    <m/>
    <d v="2026-01-28T00:00:00"/>
    <s v="Should not be used in draft guidance"/>
    <s v="TBC"/>
    <s v="Osimertinib for maintenance treatment of EGFR mutation-positive locally advanced unresectable non-small-cell lung cancer after platinum-based chemoradiation [ID6223]"/>
    <s v="Cancer"/>
    <x v="11"/>
    <x v="9"/>
    <s v="NHS England"/>
    <s v="NHS hospital trusts"/>
    <s v="Should not be used in draft guidance"/>
    <s v="Oral"/>
    <s v="Increase"/>
    <s v="If recommended there will be a capacity increase due to an increase in administrations"/>
    <n v="270"/>
    <s v="Should not be used in draft guidance"/>
    <s v="DG published. Draft guidance states that osimertinib should not be used for the maintenance treatment of locally advanced (stage 3) unresectable non-small cell lung cancer in adults when the tumours have epidermal growth factor receptor exon 19 deletions or exon 21 L858R substitution mutations, and the cancer has not progressed during or after platinum-based chemoradiotherapy._x000a__x000a_The committee meeting  took place on 20 November 2025._x000a__x000a_The estimated population and capacity impact is based on the budget impact test undertaken. This may change as the technology appraisal is developed."/>
    <s v="Single Technology Appraisal"/>
    <s v="SP"/>
  </r>
  <r>
    <x v="1"/>
    <m/>
    <d v="2026-01-29T00:00:00"/>
    <s v="TBC"/>
    <s v="TBC"/>
    <s v="Pirtobrutinib for treating chronic lymphocytic leukaemia or small lymphocytic lymphoma after 1 or more BTK inhibitors [ID6269]"/>
    <s v="Cancer"/>
    <x v="8"/>
    <x v="7"/>
    <s v="NHS England"/>
    <s v="NHS hospital trusts"/>
    <s v="TBC"/>
    <s v="Oral"/>
    <s v="Decrease"/>
    <s v="A capacity decrease is expected because pirtobrutinib is administered orally and some comparators are intravenously administered."/>
    <n v="200"/>
    <s v="TBC"/>
    <s v="Guidance is still in early development stage. More information will be provided as the development of the guidance progresses. _x000a__x000a_The estimated population and capacity impact is based on the budget impact test undertaken. This may change as the technology appraisal is developed."/>
    <s v="Single Technology Appraisal"/>
    <s v="BG"/>
  </r>
  <r>
    <x v="1"/>
    <m/>
    <d v="2026-02-04T00:00:00"/>
    <d v="2026-03-06T00:00:00"/>
    <d v="2026-01-20T00:00:00"/>
    <s v="Nivolumab as neoadjuvant (with chemotherapy) and adjuvant (as monotherapy) treatment for resectable non-small-cell lung cancer [ID6310]"/>
    <s v="Cancer"/>
    <x v="11"/>
    <x v="7"/>
    <s v="NHS England"/>
    <s v="NHS hospital trusts"/>
    <n v="30"/>
    <s v="IV Infusion"/>
    <s v="Increase &amp; decrease"/>
    <s v="The adjuvant treatment duration of nivolumab is longer than pembrolizumab but similar to durvalumab. The administration time for nivolumab is shorter than durvalumab but similar to pembrolizumab."/>
    <n v="2400"/>
    <s v="TBC"/>
    <s v="Guidance is still in early development stage. More information will be provided as the development of the guidance progresses.  _x000a__x000a_The estimated population and capacity impact is based on the budget impact test undertaken. This may change as the technology appraisal is developed."/>
    <s v="Cost comparison"/>
    <s v="SP"/>
  </r>
  <r>
    <x v="1"/>
    <m/>
    <d v="2026-02-11T00:00:00"/>
    <d v="2026-05-12T00:00:00"/>
    <d v="2026-01-22T00:00:00"/>
    <s v="Targeted-release budesonide for treating primary IgA nephropathy (review of TA937) [ID6485]"/>
    <s v="Renal"/>
    <x v="79"/>
    <x v="7"/>
    <s v="ICB"/>
    <s v="NHS hospital trusts"/>
    <n v="90"/>
    <s v="Oral"/>
    <s v="Neutral"/>
    <s v="No change to capacity is expected"/>
    <s v="CIC"/>
    <s v="TBC"/>
    <s v="This appraisal has been considered suitable for a streamlined approach as set out in sections 5.7.1 and 5.8.23 of the manual. The outcome of the appraisal will be issued in due course._x000a__x000a_The estimated capacity impact is based on the budget impact test undertaken. This may change as the appraisal is developed."/>
    <s v="Streamlined Single Technology Appraisal"/>
    <s v="EM"/>
  </r>
  <r>
    <x v="1"/>
    <m/>
    <d v="2026-02-11T00:00:00"/>
    <s v="Should not be used in draft guidance"/>
    <s v="TBC"/>
    <s v="Belantamab mafodotin with pomalidomide and dexamethasone for previously treated multiple myeloma [ID6211]"/>
    <s v="Cancer"/>
    <x v="3"/>
    <x v="9"/>
    <s v="NHS England"/>
    <s v="NHS hospital trusts"/>
    <s v="Should not be used in draft guidance"/>
    <s v="IV infusion/Oral"/>
    <s v="TBC"/>
    <s v="TBC"/>
    <n v="2200"/>
    <s v="TBC"/>
    <s v="DG published. Draft guidance states that belantamab mafodotin plus pomalidomide and dexamethasone should not be used to treat multiple myeloma in adults who have had at least 1 treatment including lenalidomide._x000a__x000a_The estimated population is based on the budget impact test undertaken. This may change as the technology appraisal is developed."/>
    <s v="Single Technology Appraisal"/>
    <s v="PW"/>
  </r>
  <r>
    <x v="1"/>
    <m/>
    <d v="2026-02-11T00:00:00"/>
    <s v="Should not be used in draft guidance"/>
    <d v="2026-01-26T00:00:00"/>
    <s v="Dupilumab for maintenance treatment of uncontrolled chronic obstructive pulmonary disease with raised blood eosinophils [ID6235]"/>
    <s v="Respiratory"/>
    <x v="80"/>
    <x v="9"/>
    <s v="ICB"/>
    <s v="Primary care &amp; NHS Hospital trusts"/>
    <s v="Should not be used in draft guidance"/>
    <s v="Subcutaneous injection"/>
    <s v="CIC"/>
    <s v="CIC"/>
    <n v="27600"/>
    <s v="Should not be used in draft guidance"/>
    <s v="DG published. Draft guidance states that dupilumab should not be used as an add-on maintenance treatment for uncontrolled chronic obstructive pulmonary disease (COPD) in adults with raised blood eosinophils, who are taking:_x000a_• an inhaled corticosteroid, a long-acting beta2-agonist (LABA), and a long-acting muscarinic antagonist (LAMA; triple therapy), or _x000a_• a LABA and a LAMA (double therapy) if inhaled corticosteroids are not appropriate._x000a__x000a_The estimated eligible population is based on the budget impact test undertaken. This may change as the technology appraisal is developed."/>
    <s v="Single Technology Appraisal"/>
    <s v="AS"/>
  </r>
  <r>
    <x v="1"/>
    <m/>
    <d v="2026-02-11T00:00:00"/>
    <s v="Should not be used in draft guidance"/>
    <d v="2025-12-19T00:00:00"/>
    <s v="Brexucabtagene autoleucel for treating relapsed or refractory mantle cell lymphoma after 2 or more systemic treatments (review of TA677) [ID6325]"/>
    <s v="Cancer"/>
    <x v="5"/>
    <x v="9"/>
    <s v="NHS England"/>
    <s v="NHS hospital trusts"/>
    <s v="Should not be used in draft guidance"/>
    <s v="IV Infusion"/>
    <s v="Neutral"/>
    <s v="Brexucabtagene autoleucel is already available in the CDF, therefore there will be no impact on capacity if the activity moves into routine commissioning."/>
    <n v="110"/>
    <s v="Should not be used in draft guidance"/>
    <s v="FDG published. Draft guidance states brexucabtagene autoleucel should not be used to treat relapsed or refractory mantle cell lymphoma in adults who have had 2 or more lines of systemic treatment that included a Bruton's tyrosine kinase inhibitor._x000a__x000a_The estimated eligible population and capacity impact is based on the budget impact test undertaken. This may change as the technology appraisal is developed."/>
    <s v="Single Technology Appraisal"/>
    <s v="AS"/>
  </r>
  <r>
    <x v="1"/>
    <m/>
    <d v="2026-02-20T00:00:00"/>
    <s v="Not recommended in draft guidance"/>
    <d v="2026-02-09T00:00:00"/>
    <s v="Pegzilarginase as an add-on treatment for arginase-1 deficiency [ID4029]"/>
    <s v="Endocrinology"/>
    <x v="81"/>
    <x v="10"/>
    <s v="NHS England"/>
    <s v="NHS hospital trusts"/>
    <s v="Not recommended in draft guidance"/>
    <s v="IV or subcutaneously"/>
    <s v="Increase"/>
    <s v="If recommended there will be a small capacity increase due to IV infusions given in the initial 8 weeks of treatment and for those people requiring IV infusions for the full year."/>
    <s v="CIC"/>
    <s v="Should not be used in draft guidance"/>
    <s v="Following the committee meeting on 18 September 2025 further work is being conducted and the expected publication date has been amended._x000a__x000a_DG published. Draft guidance states that pegzilarginase is not recommended, within its marketing authorisation, for _x000a_treating arginase-1 deficiency (also called hyperarginaemia) in people 2 years and over._x000a__x000a_The estimated capacity impact is based on the budget impact test undertaken. This may change as the appraisal is developed."/>
    <s v="Highly Specialised Technology Evaluation"/>
    <s v="GS"/>
  </r>
  <r>
    <x v="1"/>
    <m/>
    <d v="2026-02-25T00:00:00"/>
    <s v="TBC"/>
    <d v="2026-01-22T00:00:00"/>
    <s v="Inhaled treprostinil for treating pulmonary hypertension with interstitial lung disease [ID6459]"/>
    <s v="Cardiology"/>
    <x v="82"/>
    <x v="7"/>
    <s v="NHS England"/>
    <s v="NHS hospital trusts"/>
    <s v="TBC"/>
    <s v="Inhaled"/>
    <s v="TBC"/>
    <s v="TBC"/>
    <n v="1000"/>
    <s v="TBC"/>
    <s v="Guidance is still in early development stage. More information will be provided as the development of the guidance progresses. _x000a__x000a_The committee meeting was held on 18 December 2025._x000a__x000a_The estimated population is based on the budget impact test undertaken. This may change as the technology appraisal is developed."/>
    <s v="Single Technology Appraisal"/>
    <s v="PW"/>
  </r>
  <r>
    <x v="1"/>
    <m/>
    <d v="2026-02-25T00:00:00"/>
    <s v="Should not be used in draft guidance"/>
    <s v="TBC"/>
    <s v="Epcoritamab for treating relapsed or refractory follicular lymphoma after 2 or more systemic treatments [ID6338]"/>
    <s v="Cancer"/>
    <x v="5"/>
    <x v="9"/>
    <s v="NHS England"/>
    <s v="NHS hospital trusts"/>
    <s v="Should not be used in draft guidance"/>
    <s v="Subcutaneous injection"/>
    <s v="Decrease"/>
    <s v="If recommended there will be a small capacity decrease due to subcutaneous administration, compared with comparators having an IV element."/>
    <s v="CIC"/>
    <s v="Should not be used in draft guidance"/>
    <s v="DG published. Draft guidance states that epcoritamab should not be used to treat relapsed or refractory follicular lymphoma in adults after 2 or more lines of systemic treatment._x000a__x000a_The estimated capacity impact is based on the budget impact test undertaken. This may change as the technology appraisal is developed."/>
    <s v="Single Technology Appraisal"/>
    <s v="BG"/>
  </r>
  <r>
    <x v="1"/>
    <m/>
    <d v="2026-03-11T00:00:00"/>
    <s v="Should not be used in draft guidance"/>
    <d v="2026-02-20T00:00:00"/>
    <s v="Glycopyrronium bromide cream for treating severe primary axillary hyperhidrosis [ID6487]"/>
    <s v="Skin conditions"/>
    <x v="83"/>
    <x v="9"/>
    <s v="ICB"/>
    <s v="Primary care &amp; NHS Hospital trusts"/>
    <s v="Should not be used in draft guidance"/>
    <s v="Topical"/>
    <s v="Increase"/>
    <s v="If recommended an increase in capacity is expected because the administration time for nivolumab is shorter than durvalumab but similar to pembrolizumab"/>
    <n v="122000"/>
    <s v="TBC"/>
    <s v="DG published. Draft guidance states that glycopyrronium bromide (GPB) cream should not be used to treat severe primary axillary hyperhidrosis in adults._x000a__x000a_The committee meeting took place on 14 January._x000a__x000a_The estimated population and capacity impact is based on the budget impact test undertaken. This may change as the technology appraisal is developed."/>
    <s v="Single Technology Appraisal"/>
    <s v="PW"/>
  </r>
  <r>
    <x v="1"/>
    <m/>
    <d v="2026-03-11T00:00:00"/>
    <s v="Not recommended in draft guidance"/>
    <d v="2026-02-20T00:00:00"/>
    <s v="Isatuximab with pomalidomide and dexamethasone for treating relapsed and refractory multiple myeloma [review of TA658] [ID4067] [ID4067]"/>
    <s v="Cancer"/>
    <x v="3"/>
    <x v="10"/>
    <s v="NHS England"/>
    <s v="NHS hospital trusts"/>
    <s v="Not recommended in draft guidance"/>
    <s v="IV infusion/Oral"/>
    <s v="Increase"/>
    <s v="If recommended, there will be a capacity increase because this treatment is delivered intravenously and comparator treatments are either oral or subcut."/>
    <n v="500"/>
    <s v="Not recommended in draft guidance"/>
    <s v="Following the appeal decision the evaluation is remitted to the appraisal committee who must now take all reasonable steps to address the concerns, relevant to the respective appeal points which were upheld._x000a__x000a_The committee meeting took place on 14 January 2026._x000a__x000a_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_x000a__x000a_The estimated population and capacity impact is based on the budget impact test undertaken. This may change as the technology appraisal is developed."/>
    <s v="Single Technology Appraisal"/>
    <s v="PW"/>
  </r>
  <r>
    <x v="1"/>
    <m/>
    <d v="2026-03-11T00:00:00"/>
    <d v="2026-06-09T00:00:00"/>
    <d v="2026-01-23T00:00:00"/>
    <s v="Obinutuzumab for treating lupus nephritis [ID6420]"/>
    <s v="Renal"/>
    <x v="84"/>
    <x v="0"/>
    <s v="NHS England"/>
    <s v="NHS hospital trusts"/>
    <n v="90"/>
    <s v="IV Infusion"/>
    <s v="Increase"/>
    <s v="A capacity increase is expected due to an increase in administrations"/>
    <n v="11800"/>
    <s v="TBC"/>
    <s v="Guidance is still in early development stage. More information will be provided as the development of the guidance progresses. _x000a__x000a_The committee meeting took place on 10th December 2025._x000a__x000a_The estimated population and capacity impact is based on the budget impact test undertaken. This may change as the technology appraisal is developed"/>
    <s v="Single Technology Appraisal"/>
    <s v="SP"/>
  </r>
  <r>
    <x v="1"/>
    <m/>
    <d v="2026-03-11T00:00:00"/>
    <s v="Should not be used in draft guidance"/>
    <d v="2026-02-13T00:00:00"/>
    <s v="Sodium zirconium cyclosilicate for treating hyperkalaemia (partial review of TA599) [ID6439]"/>
    <s v="Renal"/>
    <x v="85"/>
    <x v="9"/>
    <s v="ICB"/>
    <s v="Primary care &amp; NHS Hospital trusts"/>
    <s v="Should not be used in draft guidance"/>
    <s v="Oral"/>
    <s v="Neutral"/>
    <s v="No change to capacity is expected"/>
    <s v="CIC"/>
    <s v="TBC"/>
    <s v="DG published. Draft guidance states that sodium zirconium cyclosilicate should not be used to treat hyperkalaemia in adults when:_x000a_•_x0009_it is persistent and_x000a_•_x0009_serum potassium levels are between 5.5 mmol/litre and 5.9 mmol/litre._x000a__x000a_The committee was held on14 January 2026._x000a__x000a_The estimated capacity impact is based on the budget impact test undertaken. This may change as the technology appraisal is developed."/>
    <s v="Single Technology Appraisal"/>
    <s v="PW"/>
  </r>
  <r>
    <x v="1"/>
    <m/>
    <d v="2026-03-18T00:00:00"/>
    <s v="Should not be used in draft guidance"/>
    <d v="2026-02-12T00:00:00"/>
    <s v="Ripretinib for treating advanced gastrointestinal stromal tumours after 3 or more treatments (review of TA881) [ID6496] "/>
    <s v="Cancer"/>
    <x v="86"/>
    <x v="9"/>
    <s v="NHS England"/>
    <s v="NHS hospital trusts"/>
    <s v="Should not be used in draft guidance"/>
    <s v="Oral"/>
    <s v="Increase"/>
    <s v="A capacity increase is expected due to extra oncology appointments needed during treatment."/>
    <n v="35"/>
    <s v="Should not be used in draft guidance"/>
    <s v="DG published. Draft guidance states that ripretinib should not be used for treating advanced gastrointestinal stromal tumour in adults after 3 or more kinase inhibitors, including imatinib._x000a__x000a_The estimated population and capacity impact is based on the budget impact test undertaken. This may change as the technology appraisal is developed."/>
    <s v="Single Technology Appraisal"/>
    <s v="SP"/>
  </r>
  <r>
    <x v="1"/>
    <m/>
    <d v="2026-03-18T00:00:00"/>
    <s v="TBC"/>
    <d v="2026-02-12T00:00:00"/>
    <s v="Polihexanide eye drops for treating acanthamoeba keratitis in people 12 years and over [ID6497]"/>
    <s v="Ophthalmology"/>
    <x v="87"/>
    <x v="7"/>
    <s v="ICB"/>
    <s v="NHS hospital trusts"/>
    <s v="TBC"/>
    <s v="Eye drops"/>
    <s v="Decrease"/>
    <s v="Capacity decreases may be in the areas of outpatient attendances, inpatient spells, psychologist attendances and nurse visits"/>
    <n v="155"/>
    <s v="TBC"/>
    <s v="Guidance is still in early development stage. More information will be provided as the development of the guidance progresses. _x000a__x000a_The committee meeting is scheduled for the 22nd January 2026._x000a__x000a_The estimated population and capacity impact is based on the budget impact test undertaken. This may change as the technology appraisal is developed."/>
    <s v="Single Technology Appraisal"/>
    <s v="PW"/>
  </r>
  <r>
    <x v="1"/>
    <m/>
    <s v="TBC"/>
    <s v="Not recommended in draft guidance"/>
    <s v="Consultation complete"/>
    <s v="Cerliponase alfa for treating neuronal ceroid lipofuscinosis type 2 (MA review of HST12) [ID6145]"/>
    <s v="Genetic medicine"/>
    <x v="88"/>
    <x v="10"/>
    <s v="NHS England"/>
    <s v="NHS hospital trusts"/>
    <s v="Not recommended in draft guidance"/>
    <s v="Intracerebroventricular infusion"/>
    <s v="TBC"/>
    <s v="TBC"/>
    <s v="CIC"/>
    <s v="TBC"/>
    <s v="Since 2019 cerliponase alfa (Brineura®) has been provided for eligible NHS patients under a Managed Access Agreement (MAA). Following a series of extensions to the MAA for cerliponase alfa through 2024 and 2025, NHS England and BioMarin, supported by NICE, have agreed an additional extension to the current MAA. The extension will be under the same terms as the existing MAA and will run until the end of June 2026, or the publication of final NICE guidance if earlier. NHS England has already confirmed that it has reached an agreement with BioMarin that secures permanent access to this treatment for all patients initiated on treatment at the point the MAA ends or at publication of final NICE guidance. In addition, during this further extension period of the MAA, newly diagnosed patients can still be assessed for eligibility and start treatment. Next steps will be subject to the outcome of the appeals being heard on 25 November and we will update stakeholders in due course._x000a__x000a_FDG published. Draft guidance states that cerliponase alfa is not recommended, within its marketing authorisation, for treating neuronal ceroid lipofuscinosis type 2 (CLN2; also known as tripeptidyl peptidase 1 deficiency).  "/>
    <s v="Highly Specialised Technology Evaluation"/>
    <s v="GS"/>
  </r>
  <r>
    <x v="1"/>
    <m/>
    <s v="TBC"/>
    <s v="Not recommended in draft guidance"/>
    <s v="Consultation complete"/>
    <s v="Donanemab for treating mild cognitive impairment or mild dementia caused by Alzheimer's disease [ID6222]"/>
    <s v="Central nervous system"/>
    <x v="89"/>
    <x v="10"/>
    <s v="ICB and NHS England"/>
    <s v="NHS hospital trusts"/>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on technology. The appeal panel will convene on Wednesday 14 January 2026 at 10:00am via Zoom to hear oral representations from the appellant._x000a__x000a_FDG published. Draft guidance states that donanemab is not recommended, within its marketing authorisation, for treating mild cognitive impairment or mild dementia caused by Alzheimer's disease in adults who are heterozygous for apolipoprotein E4 or do not have the gene. _x000a__x000a_The estimated capacity impact is based on the budget impact test undertaken. This may change as the technology appraisal is developed."/>
    <s v="Single Technology Appraisal"/>
    <s v="SP"/>
  </r>
  <r>
    <x v="1"/>
    <m/>
    <s v="TBC"/>
    <s v="Not recommended in draft guidance"/>
    <s v="Consultation complete"/>
    <s v="Lecanemab for treating mild cognitive impairment or mild dementia caused by Alzheimer’s disease [ID4043]"/>
    <s v="Central nervous system"/>
    <x v="89"/>
    <x v="10"/>
    <s v="ICB and NHS England"/>
    <s v="NHS hospital trusts"/>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The appeal panel will convene on Tuesday 13 January via Zoom to hear oral representations from the appellant._x000a__x000a_FDG published. Draft guidance states that lecanemab is not recommended, within its marketing authorisation, for treating mild cognitive impairment and mild dementia caused by Alzheimer’s disease in adults who are heterozygous for apolipoprotein E4 or do not have the gene._x000a__x000a_The capacity impact is based on the budget impact test undertaken. This may change as the technology appraisal is developed."/>
    <s v="Single Technology Appraisal"/>
    <s v="SP"/>
  </r>
  <r>
    <x v="1"/>
    <m/>
    <s v="TBC"/>
    <s v="Not recommended in draft guidance"/>
    <s v="Consultation complete"/>
    <s v="Zilucoplan for treating antibody positive generalised myasthenia gravis [ID4008]"/>
    <s v="Central nervous system"/>
    <x v="63"/>
    <x v="10"/>
    <s v="NHS England"/>
    <s v="NHS hospital trusts"/>
    <s v="Not recommended in draft guidance"/>
    <s v="Subcutaneous injection"/>
    <s v="Potential decrease"/>
    <s v="If recommended there will be a capacity decrease if zilucoplan is used instead of a comparator treatment administered by IV"/>
    <n v="700"/>
    <s v="Not recommended in draft guidance"/>
    <s v="NICE have/has received 4 appeals, that fall within one or more of the two strictly limited grounds for appeal, against the Final Draft Guidance from the following organisations:_x000a__x000a_• Muscular Dystrophy UK_x000a_• Association of British Neurologists_x000a_• UCB Pharma Limited_x000a_• Myaware_x000a__x000a_The appeal panel will convene on Wednesday 19 November at 10:00am via Zoom to hear oral representations from the appellants. _x000a__x000a_FDG is published. Draft guidance states that zilucoplan is not recommended, within its marketing authorisation, as an add-on to standard treatment for generalised myasthenia gravis in adults who test positive for anti-acetylcholine receptor antibodies._x000a__x000a_The estimated population and capacity impact is based on the budget impact test undertaken. This may change as the technology appraisal is developed."/>
    <s v="Single Technology Appraisal"/>
    <s v="PW"/>
  </r>
  <r>
    <x v="1"/>
    <m/>
    <s v="TBC"/>
    <s v="Should not be used in draft guidance"/>
    <d v="2026-01-23T00:00:00"/>
    <s v="Talazoparib with enzalutamide for untreated hormone-relapsed metastatic prostate cancer [ID4004]"/>
    <s v="Cancer"/>
    <x v="26"/>
    <x v="9"/>
    <s v="NHS England"/>
    <s v="NHS hospital trusts"/>
    <s v="Should not be used in draft guidance"/>
    <s v="Oral"/>
    <s v="Neutral"/>
    <s v="If recommended no change in capacity will be expected because all treatment options are delivered orally."/>
    <n v="3000"/>
    <s v="Should not be used in draft guidance"/>
    <s v="DG published. Draft guidance states that talazoparib with enzalutamide should not be used for untreated hormone relapsed metastatic prostate cancer in adults when chemotherapy is not clinically indicated._x000a__x000a_The estimated population and capacity impact is based on the budget impact test undertaken. This may change as the technology appraisal is developed._x000a__x000a_"/>
    <s v="Single Technology Appraisal"/>
    <s v="PW"/>
  </r>
  <r>
    <x v="1"/>
    <m/>
    <s v="TBC"/>
    <s v="Should not be used in draft guidance"/>
    <d v="2026-01-29T00:00:00"/>
    <s v="Dupilumab for treating severe chronic rhinosinusitis with nasal polyposis (Review of TA648) [ID6480]"/>
    <s v="ENT"/>
    <x v="90"/>
    <x v="9"/>
    <s v="NHS England"/>
    <s v="NHS hospital trusts"/>
    <s v="Should not be used in draft guidance"/>
    <s v="Subcutaneous injection"/>
    <s v="Increase"/>
    <s v="If recommended there will be a capacity impact due to an increase in outpatient follow up appointments."/>
    <n v="29000"/>
    <s v="Should not be used in draft guidance"/>
    <s v="DG published. Draft guidance states dupilumab should not be used as an add-on to intranasal corticosteroids to treat severe chronic rhinosinusitis with nasal polyps that is not controlled well enough by systemic corticosteroids or surgery in adults._x000a__x000a_The estimated population and capacity impact is based on the budget impact test undertaken. This may change as the technology appraisal is developed."/>
    <s v="Single Technology Appraisal"/>
    <s v="PW"/>
  </r>
  <r>
    <x v="1"/>
    <m/>
    <s v="TBC"/>
    <s v="TBC"/>
    <d v="2026-02-24T00:00:00"/>
    <s v="Nusinersen and risdiplam for treating spinal muscular atrophy (review of TA588 and TA755) [ID6195]"/>
    <s v="Neurology"/>
    <x v="91"/>
    <x v="7"/>
    <s v="NHS England"/>
    <s v="NHS hospital trusts"/>
    <s v="TBC"/>
    <s v="Intrathecal injection and oral"/>
    <s v="CIC"/>
    <s v="Capacity impacts will be across intrathecal IV, oral and IV administrations. The changes to and mix of activity types is CIC."/>
    <n v="1150"/>
    <s v="TBC"/>
    <s v="Following the committee meeting on 11 November, NICE is pausing this appraisal. This is because while good progress was made in resolving some key issues, the committee has identified some additional analysis that it needs to help it make recommendations. This analysis relates to the economic modelling in 3 broad areas: patient health-related quality of life values, healthcare resource use and carer health-related quality of life. The aim of seeking additional analysis in each of these areas is to make sure that the economic modelling adequately captures the benefits of the treatments that were described by the patient and clinical experts and seen in the clinical data. As this analysis is of a technical nature and related to the company modelling, NICE considers that the companies are best placed to provide it. Once this analysis is available and has been reviewed, a second public committee meeting will be scheduled to discuss it. NICE will not be releasing a draft guidance document until after this second committee meeting which is scheduled for 03 February 2026._x000a__x000a_The estimated population and capacity impact is based on the budget impact test undertaken. This may change as the technology appraisal is developed."/>
    <s v="Multiple Technology Appraisal"/>
    <s v="BG"/>
  </r>
  <r>
    <x v="1"/>
    <m/>
    <s v="TBC"/>
    <s v="TBC"/>
    <s v="TBC"/>
    <s v="Niraparib for maintenance treatment of advanced ovarian, fallopian tube and peritoneal cancer after response to first-line platinum-based chemotherapy (review of TA673) [ID6403]"/>
    <s v="Cancer"/>
    <x v="57"/>
    <x v="7"/>
    <s v="NHS England"/>
    <s v="NHS hospital trusts"/>
    <s v="TBC"/>
    <s v="Oral"/>
    <s v="Increase"/>
    <s v="There will be a capacity increase due to niraparib having a longer treatment duration"/>
    <n v="2000"/>
    <s v="TBC"/>
    <s v="Guidance is still in early development stage. More information will be provided as the development of the guidance progresses._x000a__x000a_The committee meeting was held on 02 December 2025._x000a__x000a_The eligible population and the capacity impact are based on the budget impact test undertaken. These may change as the technology appraisal is developed._x000a__x000a_"/>
    <s v="Single Technology Appraisal"/>
    <s v="AS"/>
  </r>
  <r>
    <x v="1"/>
    <m/>
    <s v="TBC"/>
    <s v="Should not be used in draft guidance"/>
    <s v="TBC"/>
    <s v="Sebetralstat for treating acute attacks of hereditary angioedema in people aged 12 and over [ID6284]"/>
    <s v="Haematology"/>
    <x v="73"/>
    <x v="9"/>
    <s v="ICB"/>
    <s v="NHS hospital trusts"/>
    <s v="Should not be used in draft guidance"/>
    <s v="Oral"/>
    <s v="Decrease"/>
    <s v="Sebetralstat is an oral treatment and if recommended it may displace the use of an IV treatment which people may choose to have administered in hospital"/>
    <n v="1100"/>
    <s v="TBC"/>
    <s v="DG published. Draft guidance states that sebetralstat should not be used to treat hereditary angioedema attacks in people 12 years and over._x000a__x000a_The estimated population and capacity impact is based on the budget impact test undertaken. This may change as the technology appraisal is developed."/>
    <s v="Single Technology Appraisal"/>
    <s v="BG"/>
  </r>
  <r>
    <x v="1"/>
    <m/>
    <s v="TBC"/>
    <s v="Should not be used in draft guidance"/>
    <s v="TBC"/>
    <s v="Cabozantinib for treating advanced neuroendocrine tumours that have progressed after systemic treatment [ID6474]"/>
    <s v="Cancer"/>
    <x v="56"/>
    <x v="9"/>
    <s v="NHS England"/>
    <s v="NHS hospital trusts"/>
    <s v="Should not be used in draft guidance"/>
    <s v="Oral"/>
    <s v="Decrease"/>
    <s v="If recommended there will be a capacity decrease due to fewer administrations"/>
    <n v="3600"/>
    <s v="Should not be used in draft guidance"/>
    <s v="DG published. Draft guidance states that cabozantinib should not be used to treat unresectable or metastatic well-differentiated extra-pancreatic neuroendocrine tumours and pancreatic neuroendocrine tumours that have progressed after at least 1 systemic treatment other than somatostatin analogues._x000a__x000a_The committee meeting took place on 12 November 2025._x000a__x000a_The estimated population and capacity impact is based on the budget impact test undertaken. This may change as the technology appraisal is developed. "/>
    <s v="Single Technology Appraisal"/>
    <s v="SP"/>
  </r>
  <r>
    <x v="1"/>
    <m/>
    <s v="TBC"/>
    <s v="TBC"/>
    <d v="2026-03-06T00:00:00"/>
    <s v="Durvalumab with gemcitabine and cisplatin before surgery (neoadjuvant) then alone after surgery (adjuvant) for treating muscle-invasive bladder cancer [ID6168]"/>
    <s v="Cancer"/>
    <x v="92"/>
    <x v="7"/>
    <s v="NHS England"/>
    <s v="NHS hospital trusts"/>
    <s v="TBC"/>
    <s v="IV Infusion"/>
    <s v="Increase"/>
    <s v="A capacity increase is expected due to extra oncology appointments needed during adjuvant treatment."/>
    <n v="64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treamlined Single Technology Appraisal"/>
    <s v="SP"/>
  </r>
  <r>
    <x v="1"/>
    <m/>
    <s v="TBC"/>
    <s v="TBC"/>
    <s v="TBC"/>
    <s v="Lenacapavir for preventing HIV-1 in people aged 16 years or older [ID6495]"/>
    <s v="Infectious diseases"/>
    <x v="76"/>
    <x v="7"/>
    <s v="NHS England and Local authority"/>
    <s v="Secondary care, community care and local authorities"/>
    <s v="TBC"/>
    <s v="Oral / subcutaneous injection"/>
    <s v="Increase"/>
    <s v="There may be a capacity increase due to administration appointments"/>
    <s v="CiC"/>
    <s v="TBC"/>
    <s v="Guidance is still in early development stage. More information will be provided as the development of the guidance progresses._x000a__x000a_The committee meeting is scheduled for 03 March 2026._x000a__x000a_The capacity information is based on the budget impact test undertaken. This may change as the technology appraisal is developed."/>
    <s v="Single Technology Appraisal"/>
    <s v="BG"/>
  </r>
  <r>
    <x v="1"/>
    <m/>
    <s v="TBC"/>
    <s v="Should not be used in draft guidance"/>
    <s v="TBC"/>
    <s v="Sotatercept for treating pulmonary arterial hypertension [ID6163]"/>
    <s v="Cardiology"/>
    <x v="82"/>
    <x v="9"/>
    <s v="ICB"/>
    <s v="NHS hospital trusts"/>
    <s v="Should not be used in draft guidance"/>
    <s v="Subcutaneous injection"/>
    <s v="Increase"/>
    <s v="If recommended, there may be a capacity increase because this treatment is delivered subcutaneously and the first 5 administrations should be in hospital."/>
    <n v="600"/>
    <s v="Should not be used in draft guidance"/>
    <s v="DG published. Draft guidance states that sotatercept, with other pulmonary arterial hypertension (PAH) treatments, should not be used to treat PAH in adults with World Health Organization functional class 2 to 3, to improve exercise capacity._x000a__x000a_The committee meeting was held on 02 December 2025._x000a__x000a_The estimated population and capacity impact is based on the budget impact test undertaken. This may change as the technology appraisal is developed."/>
    <s v="Single Technology Appraisal"/>
    <s v="AS"/>
  </r>
  <r>
    <x v="1"/>
    <m/>
    <s v="TBC"/>
    <s v="Should not be used in draft guidance"/>
    <s v="TBC"/>
    <s v="Amivantamab with carboplatin and pemetrexed for untreated EGFR exon 20 insertion mutation-positive advanced non-small-cell lung cancer  [ID5110]"/>
    <s v="Cancer"/>
    <x v="11"/>
    <x v="9"/>
    <s v="NHS England"/>
    <s v="NHS hospital trusts"/>
    <s v="Should not be used in draft guidance"/>
    <s v="IV Infusion"/>
    <s v="Increase"/>
    <s v="If recommended there will be a capacity increase due to more overall infusions being required."/>
    <n v="105"/>
    <s v="Should not be used in draft guidance"/>
    <s v="DG published. Draft guidance states that amivantamab with carboplatin and pemetrexed should not be used for untreated advanced non-small cell lung cancer with activating EGFR exon 20 insertion mutations in adults._x000a_ _x000a_The committee meeting took place on 12 November 2025._x000a__x000a_The estimated eligible population and capacity impact is based on the budget impact test undertaken. This may change as the technology appraisal is developed. "/>
    <s v="Single Technology Appraisal"/>
    <s v="SP"/>
  </r>
  <r>
    <x v="1"/>
    <m/>
    <s v="TBC"/>
    <s v="Should not be used in draft guidance"/>
    <s v="TBC"/>
    <s v="Zuranolone for treating postnatal depression [ID6431]"/>
    <s v="Obstetrics"/>
    <x v="93"/>
    <x v="9"/>
    <s v="ICB"/>
    <s v="Secondary care and community healthcare"/>
    <s v="Should not be used in draft guidance"/>
    <s v="Oral"/>
    <s v="Neutral"/>
    <s v="No change in capacity is expected at this stage"/>
    <n v="16700"/>
    <s v="Should not be used in draft guidance"/>
    <s v="DG published. Draft guidance states that zuranolone should not be used to treat postnatal depression in adults. _x000a__x000a_The estimated population and capacity impact is based on the budget impact test undertaken. This may change as the technology appraisal is developed."/>
    <s v="Single Technology Appraisal"/>
    <s v="PW"/>
  </r>
  <r>
    <x v="1"/>
    <m/>
    <s v="TBC"/>
    <s v="Should not be used in draft guidance"/>
    <s v="TBC"/>
    <s v="Serplulimab with carboplatin and etoposide for untreated extensive-stage small-cell lung cancer [ID6346]"/>
    <s v="Cancer"/>
    <x v="11"/>
    <x v="9"/>
    <s v="NHS England"/>
    <s v="NHS hospital trusts"/>
    <s v="Should not be used in draft guidance"/>
    <s v="IV Infusion"/>
    <s v="Increase"/>
    <s v="If recommended, this treatment will displace a subcutaneous treatment"/>
    <n v="1800"/>
    <s v="Should not be used in draft guidance"/>
    <s v="DG published. Draft guidance states serplulimab with carboplatin and etoposide should not be used for untreated extensive-stage small-cell lung cancer in adults. _x000a__x000a_The second committee meeting took place on 15 October 2025._x000a__x000a_The estimated population and capacity impact is based on the budget impact test undertaken. This may change as the technology appraisal is developed."/>
    <s v="Single Technology Appraisal"/>
    <s v="SP"/>
  </r>
  <r>
    <x v="1"/>
    <m/>
    <s v="TBC"/>
    <s v="Should not be used in draft guidance"/>
    <s v="TBC"/>
    <s v="Encorafenib with binimetinib for treating BRAF V600E mutation-positive advanced non-small-cell lung cancer [ID6177]"/>
    <s v="Cancer"/>
    <x v="11"/>
    <x v="9"/>
    <s v="NHS England"/>
    <s v="NHS hospital trusts"/>
    <s v="Should not be used in draft guidance"/>
    <s v="Oral"/>
    <s v="TBC"/>
    <s v="TBC"/>
    <n v="215"/>
    <s v="Should not be used in draft guidance"/>
    <s v="DG published. Draft guidance states encorafenib plus binimetinib should not be used to treat BRAF V600E mutation-positive advanced non-small-cell lung cancer (NSCLC) in adults._x000a__x000a_The eligible population is based on the budget impact test undertaken. This may change as the technology appraisal is developed."/>
    <s v="Single Technology Appraisal"/>
    <s v="BG"/>
  </r>
  <r>
    <x v="1"/>
    <m/>
    <s v="TBC"/>
    <s v="Should not be used in draft guidance"/>
    <s v="TBC"/>
    <s v="Fezolinetant for treating vasomotor symptoms associated with the menopause [ID5071]"/>
    <s v="Gynaecology"/>
    <x v="94"/>
    <x v="9"/>
    <s v="ICB"/>
    <s v="Primary care"/>
    <s v="Should not be used in draft guidance"/>
    <s v="Oral"/>
    <s v="Neutral"/>
    <s v="If recommended a change to capacity will not be expected because all treatments are oral and can be self-administered by patients"/>
    <s v="CIC"/>
    <s v="Should not be used in draft guidance"/>
    <s v="DG published. Draft guidance states that fezolinetant should not be used to treat moderate to severe vasomotor symptoms caused by menopause._x000a__x000a_Following the release of the Draft Guidance for this appraisal, the company requested additional time to respond. NICE has agreed to an extension and as a result the date for the second committee meeting is to be confirmed._x000a__x000a_The estimated capacity impact is based on the budget impact test undertaken. This may change as the technology appraisal is developed."/>
    <s v="Single Technology Appraisal"/>
    <s v="BG"/>
  </r>
  <r>
    <x v="1"/>
    <m/>
    <s v="TBC"/>
    <s v="Not recommended in draft guidance"/>
    <s v="TBC"/>
    <s v="Rozanolixizumab for treating antibody-positive generalised myasthenia gravis [ID5092]"/>
    <s v="Central nervous system"/>
    <x v="63"/>
    <x v="10"/>
    <s v="NHS England"/>
    <s v="NHS hospital trusts"/>
    <s v="Not recommended in draft guidance"/>
    <s v="Subcutaneous injection"/>
    <s v="Decrease"/>
    <s v="If recommended there will be a capacity decrease if rozanolixizumab replaces some of the comparator treatment options due to shorter administration time"/>
    <n v="800"/>
    <s v="Not recommended in draft guidance"/>
    <s v="For information, NICE has decided to pause the single technology appraisal of rozanolixizumab for treatment of antibody-positive generalised myasthenia gravis. This is due to operational implications of an appeal for a single technology appraisal for another product being assessed for generalised myasthenia gravis. The appeal outcome will likely be known in late June._x000a__x000a_DG published. Draft guidance states that rozanolixizumab is not recommended, within its marketing authorisation, as an add-on to standard treatment for generalised myasthenia gravis in adults who test positive for:_x000a_• anti-acetylcholine receptor antibodies or_x000a_• anti-muscle-specific tyrosine kinase antibodies._x000a__x000a_The estimated population and capacity impact is based on the budget impact test undertaken. This may change as the technology appraisal is developed."/>
    <s v="Single Technology Appraisal"/>
    <s v="PW"/>
  </r>
  <r>
    <x v="1"/>
    <m/>
    <s v="TBC"/>
    <s v="Not recommended in draft guidance"/>
    <s v="TBC"/>
    <s v="Maralixibat for treating cholestatic pruritus in Alagille syndrome [ID3941]"/>
    <s v="Gastroenterology"/>
    <x v="95"/>
    <x v="10"/>
    <s v="NHS England"/>
    <s v="NHS hospital trusts"/>
    <s v="Not recommended in draft guidance"/>
    <s v="Oral"/>
    <s v="Increase"/>
    <s v="If recommended there will be an increase in capacity due to additional testing and appointments"/>
    <n v="680"/>
    <s v="Not recommended in draft guidance"/>
    <s v="Following the committee discussion in November 2024, this appraisal was paused to allow the company and NHS England to enter into a commercial discussion. Further to ongoing discussions between the company, NHS England and NICE, the appraisal will now be paused for a further period to allow commercial discussions to continue. Once these discussions have concluded, NICE will update stakeholders with the next steps. We hope to provide a further update in February 2026._x000a__x000a_DG published. Draft guidance states that maralixibat is not recommended, within its marketing authorisation, for treating cholestatic pruritus in Alagille syndrome in people 2 months and over._x000a__x000a_The estimated population and capacity impact is based on the budget impact test undertaken. This may change as the technology appraisal is developed."/>
    <s v="Single Technology Appraisal"/>
    <s v="AS"/>
  </r>
  <r>
    <x v="1"/>
    <m/>
    <s v="TBC"/>
    <s v="TBC"/>
    <s v="TBC"/>
    <s v="Durvalumab with platinum-based chemotherapy, then with or without olaparib, for treating newly diagnosed advanced or recurrent endometrial cancer [ID6317]"/>
    <s v="Cancer"/>
    <x v="0"/>
    <x v="7"/>
    <s v="NHS England"/>
    <s v="NHS hospital trusts"/>
    <n v="90"/>
    <s v="IV Infusion"/>
    <s v="Increase"/>
    <s v="A capacity impact is expected due to treatment being IV administered and has a longer treatment duration compared with comparators"/>
    <n v="2100"/>
    <s v="TBC"/>
    <s v="NICE has received 1 appeal, that fall within one or more of the two strictly limited grounds for appeal, against the Final Draft Guidance on the above technology from the following organisation:_x000a__x000a_• AstraZeneca_x000a__x000a_The appeal panel upheld AstraZeneca's appeal on appeal point 1a.5 and appeal point 2.1. The appeal was dismissed on all other grounds._x000a__x000a_The appraisal is remitted to the appraisal committee who must now take all reasonable steps to allow AstraZeneca a further opportunity for discussion of the committee’s preferred assumption regarding the proportion of patients who commence olaparib therapy. One way to achieve this might be a further round of consultation.  _x000a__x000a_The estimated eligible population and capacity impact is based on the budget impact test undertaken. This may change as the technology appraisal is developed."/>
    <s v="Single Technology Appraisal"/>
    <s v="AS"/>
  </r>
  <r>
    <x v="2"/>
    <m/>
    <d v="2026-04-08T00:00:00"/>
    <d v="2026-07-07T00:00:00"/>
    <d v="2026-03-12T00:00:00"/>
    <s v="Belantamab mafodotin with bortezomib and dexamethasone for treating relapsed or refractory multiple myeloma after 1 or more treatments [ID6212]"/>
    <s v="Cancer"/>
    <x v="3"/>
    <x v="0"/>
    <s v="NHS England"/>
    <s v="NHS hospital trusts"/>
    <n v="90"/>
    <s v="IV infusion / subcutaneous / oral"/>
    <s v="TBC"/>
    <s v="TBC"/>
    <n v="2200"/>
    <s v="TBC"/>
    <s v="DG published. Draft guidance states that belantamab mafodotin plus bortezomib and dexamethasone can be used as an option to treat multiple myeloma in adults if they have had 1 previous line of treatment only, which contained lenalidomide, and:_x000a_• their condition is refractory to lenalidomide, or_x000a_• they cannot tolerate lenalidomide._x000a__x000a_The estimated population is based on the budget impact test undertaken. This may change as the technology appraisal is developed."/>
    <s v="Single Technology Appraisal"/>
    <s v="PW"/>
  </r>
  <r>
    <x v="2"/>
    <m/>
    <d v="2026-04-08T00:00:00"/>
    <s v="Should not be used in draft guidance"/>
    <d v="2026-03-12T00:00:00"/>
    <s v="Teplizumab for delaying the onset of stage 3 type 1 diabetes in people 8 years and over with stage 2 type 1 diabetes [ID6259]"/>
    <s v="Diabetes"/>
    <x v="34"/>
    <x v="9"/>
    <s v="ICB"/>
    <s v="NHS hospital trusts"/>
    <s v="Should not be used in draft guidance"/>
    <s v="Intravenous"/>
    <s v="Increase"/>
    <s v="If recommended there will be an increase to capacity due to an increase in administrations and testing"/>
    <n v="500"/>
    <s v="Should not be used in draft guidance"/>
    <s v="DG published. Draft guidance states that teplizumab should not be used for delaying the onset of stage 3 type 1 diabetes in people 8 years and over with stage 2 type 1 diabetes.  _x000a__x000a_The committee meeting is scheduled for 10 February 2026._x000a__x000a_The eligible population and the capacity impact are based on the budget impact test undertaken. These may change as the technology appraisal is developed."/>
    <s v="Single Technology Appraisal"/>
    <s v="AS"/>
  </r>
  <r>
    <x v="2"/>
    <m/>
    <d v="2026-04-22T00:00:00"/>
    <s v="TBC"/>
    <d v="2026-02-17T00:00:00"/>
    <s v="Acalabrutinib with bendamustine and rituximab for untreated mantle cell lymphoma [ID6155]"/>
    <s v="Cancer"/>
    <x v="5"/>
    <x v="7"/>
    <s v="NHS England"/>
    <s v="NHS hospital trusts"/>
    <s v="TBC"/>
    <s v="Oral"/>
    <s v="CIC"/>
    <s v="TBC"/>
    <n v="330"/>
    <s v="TBC"/>
    <s v="Guidance is still in early development stage. More information will be provided as the development of the guidance progresses. _x000a__x000a_The committee meeting is scheduled for 03 February 2026._x000a__x000a_The estimated population impact is based on the budget impact test undertaken. This may change as the technology appraisal is developed."/>
    <s v="Single Technology Appraisal"/>
    <s v="BG"/>
  </r>
  <r>
    <x v="2"/>
    <m/>
    <d v="2026-04-29T00:00:00"/>
    <s v="Should not be used in draft guidance"/>
    <s v="TBC"/>
    <s v="Vorasidenib for treating astrocytoma or oligodendroglioma with IDH1 or IDH2 mutations after surgery in people 12 years and over [ID6407]"/>
    <s v="Cancer"/>
    <x v="12"/>
    <x v="9"/>
    <s v="NHS England"/>
    <s v="NHS hospital trusts"/>
    <s v="Should not be used in draft guidance"/>
    <s v="Oral"/>
    <s v="Increase"/>
    <s v="If recommended there will be a capacity increase due to an increase in chemotherapy administrations"/>
    <n v="300"/>
    <s v="Should not be used in draft guidance"/>
    <s v="This appraisal will be paused at the request of the company until NICE has the power to apply the new cost-effectiveness threshold. NICE anticipates that its cost-effectiveness threshold will increase in April 2026 and we will provide a further update to stakeholders at that time. More information about changes to NICE’s cost-effectiveness thresholds can be found here: https://www.nice.org.uk/news/articles/changes-to-nice-s-cost-effectiveness-thresholds-confirmed._x000a__x000a_DG published. Draft guidance states that vorasidenib should not be used to treat grade 2 astrocytoma or oligodendroglioma with a susceptible isocitrate dehydrogenase (IDH) 1 or IDH2 mutation in people 12 years and over who do not need immediate chemotherapy or radiotherapy after surgery._x000a__x000a_The estimated population and capacity impact is based on the budget impact test undertaken. This may change as the technology appraisal is developed."/>
    <s v="Single Technology Appraisal"/>
    <s v="PW"/>
  </r>
  <r>
    <x v="2"/>
    <m/>
    <d v="2026-05-07T00:00:00"/>
    <s v="Should not be used in draft guidance"/>
    <d v="2026-04-16T00:00:00"/>
    <s v="Mirvetuximab soravtansine for treating folate receptor alpha-positive platinum-resistant advanced epithelial ovarian, fallopian tube or primary peritoneal cancer [ID6442]"/>
    <s v="Cancer"/>
    <x v="57"/>
    <x v="9"/>
    <s v="NHS England"/>
    <s v="NHS hospital trusts"/>
    <s v="Should not be used in draft guidance"/>
    <s v="IV Infusion"/>
    <s v="Increase"/>
    <s v="If recommended capacity increases may be in the areas of outpatient follow ups, CT scans, ophthalmic monitoring and folate receptor alpha (FRα) tests."/>
    <s v="TBC"/>
    <s v="TBC"/>
    <s v="DG published. Draft guidance states that mirvetuximab soravtansine should not be used to treat folate receptor_x0002_alpha (FR-alpha)-positive, platinum-resistant, high-grade serous epithelial ovarian, fallopian tube or primary peritoneal cancer in adults after 1 to 3 _x000a_lines of systemic treatment._x000a__x000a_The committee meeting is scheduled for 10 March 2026._x000a__x000a_The estimated capacity impact is based on the budget impact test undertaken. This may change as the technology appraisal is developed."/>
    <s v="Single Technology Appraisal"/>
    <s v="AS"/>
  </r>
  <r>
    <x v="2"/>
    <m/>
    <d v="2026-05-07T00:00:00"/>
    <s v="TBC"/>
    <d v="2026-03-12T00:00:00"/>
    <s v="Acalabrutinib and venetoclax with or without obinutuzumab for untreated chronic lymphocytic leukaemia [ID6232]"/>
    <s v="Cancer"/>
    <x v="8"/>
    <x v="7"/>
    <s v="NHS England"/>
    <s v="NHS hospital trusts"/>
    <s v="TBC"/>
    <s v="Oral"/>
    <s v="Neutral"/>
    <s v="Capacity impact isn't expected to change much, however there may be a decrease in capacity for anyone moving from an oral and IV comparator to just an oral treatment"/>
    <n v="460"/>
    <s v="TBC"/>
    <s v="Guidance is still in early development stage. More information will be provided as the development of the guidance progresses. _x000a__x000a_The committee meeting is scheduled for 19 February 2026._x000a__x000a_The estimated eligible population and capacity impact is based on the budget impact test undertaken. This may change as the technology appraisal is developed."/>
    <s v="Single Technology Appraisal"/>
    <s v="BG"/>
  </r>
  <r>
    <x v="1"/>
    <m/>
    <d v="2026-05-13T00:00:00"/>
    <s v="Should not be used in draft guidance"/>
    <d v="2026-01-14T00:00:00"/>
    <s v="Daratumumab with bortezomib, lenalidomide and dexamethasone for untreated multiple myeloma when an autologous stem cell transplant is suitable [ID6249]"/>
    <s v="Cancer"/>
    <x v="3"/>
    <x v="9"/>
    <s v="NHS England"/>
    <s v="NHS hospital trusts"/>
    <s v="Should not be used in draft guidance"/>
    <s v="IV infusion / subcutaneous / oral"/>
    <s v="Increase"/>
    <s v="If recommended a capacity increase is expected due to increased administrations"/>
    <n v="1800"/>
    <s v="Should not be used in draft guidance"/>
    <s v="DG published. Draft guidance states that daratumumab plus bortezomib, lenalidomide and dexamethasone followed by daratumumab plus lenalidomide maintenance should not be used for untreated multiple myeloma in adults when an autologous stem cell transplant is suitable. _x000a__x000a_The estimated population and capacity impact is based on the budget impact test undertaken. This may change as the technology appraisal is developed._x000a_"/>
    <s v="Single Technology Appraisal"/>
    <s v="PW"/>
  </r>
  <r>
    <x v="2"/>
    <m/>
    <d v="2026-05-13T00:00:00"/>
    <s v="Should not be used in draft guidance"/>
    <d v="2026-01-09T00:00:00"/>
    <s v="Daratumumab with bortezomib, lenalidomide and dexamethasone for untreated multiple myeloma when a stem cell transplant is unsuitable [ID3843]"/>
    <s v="Cancer"/>
    <x v="3"/>
    <x v="9"/>
    <s v="NHS England"/>
    <s v="NHS hospital trusts"/>
    <s v="Should not be used in draft guidance"/>
    <s v="IV infusion / subcutaneous / oral"/>
    <s v="TBC"/>
    <s v="TBC"/>
    <n v="4000"/>
    <s v="Should not be used in draft guidance"/>
    <s v="DG published. Draft guidance states daratumumab with bortezomib, lenalidomide and dexamethasone should not be used for untreated multiple myeloma in adults when an autologous stem cell transplant is unsuitable._x000a__x000a_The estimated population is based on the budget impact test undertaken. This may change as the technology appraisal is developed._x000a_"/>
    <s v="Single Technology Appraisal"/>
    <s v="PW"/>
  </r>
  <r>
    <x v="2"/>
    <m/>
    <d v="2026-05-14T00:00:00"/>
    <d v="2026-08-12T00:00:00"/>
    <d v="2026-02-12T00:00:00"/>
    <s v="Semaglutide for preventing major cardiovascular events in people with cardiovascular disease and overweight or obesity [ID6441]"/>
    <s v="Cardiology"/>
    <x v="10"/>
    <x v="7"/>
    <s v="ICB"/>
    <s v="Weight management services"/>
    <n v="90"/>
    <s v="Subcutaneous injection"/>
    <s v="Increase"/>
    <s v="Increase in behavioural support. Decrease in cardiovascular events"/>
    <s v="CIC"/>
    <s v="TBC"/>
    <s v="Guidance is still in early development stage. More information will be provided as the development of the guidance progresses._x000a__x000a_The estimated capacity impact is based on the budget impact test undertaken. This may change as the technology appraisal is developed."/>
    <s v="Streamlined Single Technology Appraisal"/>
    <s v="AS"/>
  </r>
  <r>
    <x v="2"/>
    <m/>
    <d v="2026-05-14T00:00:00"/>
    <s v="Should not be used in draft guidance"/>
    <d v="2026-01-13T00:00:00"/>
    <s v="Zanidatamab for treating HER2-positive advanced biliary tract cancer after 1 or more systemic treatments [ID6388]"/>
    <s v="Cancer"/>
    <x v="2"/>
    <x v="9"/>
    <s v="NHS England"/>
    <s v="NHS hospital trusts"/>
    <s v="Should not be used in draft guidance"/>
    <s v="IV Infusion"/>
    <s v="TBC"/>
    <s v="TBC"/>
    <n v="65"/>
    <s v="TBC"/>
    <s v="DG published. Draft guidance states that zanidatamab should not be used to treat HER2-positive (defined as immunohistochemistry 3 positive) unresectable locally advanced or metastatic biliary tract cancer in adults after at least 1 line of systemic treatment._x000a__x000a_The estimated eligible population is based on the budget impact test undertaken. This may change as the appraisal is developed."/>
    <s v="Single Technology Appraisal"/>
    <s v="BG"/>
  </r>
  <r>
    <x v="1"/>
    <m/>
    <d v="2026-05-21T00:00:00"/>
    <s v="Should not be used in draft guidance"/>
    <d v="2026-01-14T00:00:00"/>
    <s v="Upadacitinib for treating giant cell arteritis [ID6299]"/>
    <s v="Cardiology"/>
    <x v="96"/>
    <x v="9"/>
    <s v="ICB"/>
    <s v="NHS hospital trusts"/>
    <s v="Should not be used in draft guidance"/>
    <s v="Oral"/>
    <s v="Neutral"/>
    <s v="No change in capacity is expected because all treatment options are delivered via Homecare"/>
    <n v="12000"/>
    <s v="Should not be used in draft guidance"/>
    <s v="DG published. Draft guidance states that upadacitinib should not be used to treat giant cell arteritis in adults._x000a__x000a_The estimated population and capacity impact is based on the budget impact test undertaken. This may change as the technology appraisal is developed."/>
    <s v="Single Technology Appraisal"/>
    <s v="SP"/>
  </r>
  <r>
    <x v="2"/>
    <m/>
    <d v="2026-05-21T00:00:00"/>
    <s v="TBC"/>
    <d v="2026-03-25T00:00:00"/>
    <s v="Larotrectinib for treating NTRK fusion-positive advanced solid tumours (MA review of TA630) [ID6292]"/>
    <s v="Cancer"/>
    <x v="56"/>
    <x v="7"/>
    <s v="NHS England"/>
    <s v="NHS hospital trusts"/>
    <s v="TBC"/>
    <s v="Oral"/>
    <s v="Neutral"/>
    <s v="There may be a small number of IV administrations avoided as the new technology is used and administered orally. This is TBC."/>
    <n v="75"/>
    <s v="TBC"/>
    <s v="Guidance is still in early development stage. More information will be provided as the development of the guidance progresses. _x000a__x000a_The committee meeting is scheduled for 04 March 2026._x000a__x000a_The estimated population and capacity impact is based on the budget impact test undertaken. This may change as the technology appraisal is developed."/>
    <s v="Single Technology Appraisal"/>
    <s v="SP"/>
  </r>
  <r>
    <x v="2"/>
    <m/>
    <d v="2026-06-04T00:00:00"/>
    <s v="TBC"/>
    <d v="2026-05-21T00:00:00"/>
    <s v="Finerenone for treating heart failure with preserved or mildly reduced ejection fraction [ID6514]"/>
    <s v="Cardiology"/>
    <x v="97"/>
    <x v="7"/>
    <s v="ICB"/>
    <s v="NHS hospital trusts"/>
    <s v="TBC"/>
    <s v="Oral"/>
    <s v="Neutral"/>
    <s v="It's an oral treatment which would be used in addition to standard of care"/>
    <n v="280000"/>
    <s v="TBC"/>
    <s v="Guidance is still in early development stage. More information will be provided as the development of the guidance progresses._x000a__x000a_The committee meeting is scheduled for 8 April 2026._x000a__x000a_The estimated population and capacity impact is based on the budget impact test undertaken. This may change as the technology appraisal is developed."/>
    <s v="Single Technology Appraisal"/>
    <s v="BG"/>
  </r>
  <r>
    <x v="2"/>
    <m/>
    <d v="2026-06-10T00:00:00"/>
    <s v="TBC"/>
    <d v="2026-04-30T00:00:00"/>
    <s v="Resmetirom for treating non-alcoholic steatohepatitis and liver fibrosis [TSID11905] [ID6529]"/>
    <s v="Liver disease"/>
    <x v="98"/>
    <x v="7"/>
    <s v="ICB"/>
    <s v="NHS hospital trusts"/>
    <s v="TBC"/>
    <s v="Oral"/>
    <s v="Increase"/>
    <s v="Potential increase in outpatient appointments to initiate treatment and follow-up"/>
    <n v="158000"/>
    <s v="TBC"/>
    <s v="Guidance is still in early development stage. More information will be provided as the development of the guidance progresses._x000a__x000a_The committee meeting is scheduled for 15 April 2026._x000a__x000a_The estimated eligible population and capacity impact is based on the budget impact test undertaken. This may change as the technology appraisal is developed."/>
    <s v="Single Technology Appraisal"/>
    <s v="PW"/>
  </r>
  <r>
    <x v="2"/>
    <m/>
    <d v="2026-06-12T00:00:00"/>
    <s v="TBC"/>
    <d v="2026-03-03T00:00:00"/>
    <s v="Tisotumab vedotin for treating recurrent or metastatic cervical cancer that has progressed on or after systemic treatment [ID3753]"/>
    <s v="Cancer"/>
    <x v="99"/>
    <x v="7"/>
    <s v="NHS England"/>
    <s v="NHS hospital trusts"/>
    <s v="TBC"/>
    <s v="IV Infusion"/>
    <s v="Decrease"/>
    <s v="Fewer appointments for IV administrations than comparators"/>
    <n v="290"/>
    <s v="TBC"/>
    <s v="Guidance is still in early development stage. More information will be provided as the development of the guidance progresses._x000a__x000a_The committee meeting is scheduled for 10 February 2026._x000a__x000a_The estimated eligible population and capacity impact is based on the budget impact test undertaken. This may change as the appraisal is developed."/>
    <s v="Single Technology Appraisal"/>
    <s v="SP"/>
  </r>
  <r>
    <x v="2"/>
    <m/>
    <d v="2026-06-18T00:00:00"/>
    <s v="TBC"/>
    <d v="2026-03-12T00:00:00"/>
    <s v="Pegcetacoplan for treating primary complement 3 glomerulopathy and primary immune-complex membranoproliferative glomerulonephritis in people 12 years and over [ID6489]"/>
    <s v="Renal"/>
    <x v="74"/>
    <x v="7"/>
    <s v="NHS England"/>
    <s v="NHS hospital trusts"/>
    <s v="TBC"/>
    <s v="Subcutaneous injection"/>
    <s v="Neutral"/>
    <s v="A capacity impact is not expected because people will already be known to the service"/>
    <n v="430"/>
    <s v="TBC"/>
    <s v="Guidance is still in early development stage. More information will be provided as the development of the guidance progresses._x000a__x000a_The committee meeting is scheduled for 19 February 2026._x000a__x000a_The estimated eligible population and capacity impact is based on the budget impact test undertaken. This may change as the appraisal is developed."/>
    <s v="Single Technology Appraisal"/>
    <s v="SP"/>
  </r>
  <r>
    <x v="2"/>
    <m/>
    <d v="2026-06-18T00:00:00"/>
    <s v="TBC"/>
    <d v="2026-04-29T00:00:00"/>
    <s v="Donidalorsen for preventing recurrent attacks of hereditary angioedema in people 12 years and over [ID6457]"/>
    <s v="Haematology"/>
    <x v="73"/>
    <x v="7"/>
    <s v="ICB"/>
    <s v="NHS hospital trusts"/>
    <s v="TBC"/>
    <s v="Subcutaneous injection"/>
    <s v="Neutral"/>
    <s v="A capacity impact is not expected because donidalorsen is self-administered at home similar to comparator treatments."/>
    <n v="450"/>
    <s v="TBC"/>
    <s v="Guidance is still in early development stage. More information will be provided as the development of the guidance progresses._x000a__x000a_The committee meeting is scheduled for 8 April 2026._x000a__x000a_The estimated eligible population and capacity impact is based on the budget impact test undertaken. This may change as the appraisal is developed."/>
    <s v="Single Technology Appraisal"/>
    <s v="BG"/>
  </r>
  <r>
    <x v="2"/>
    <m/>
    <d v="2026-07-08T00:00:00"/>
    <s v="TBC"/>
    <d v="2026-06-05T00:00:00"/>
    <s v="Brensocatib for treating non-cystic fibrosis bronchiectasis in people 12 years and over [ID6448]"/>
    <s v="Respiratory"/>
    <x v="100"/>
    <x v="7"/>
    <s v="ICB"/>
    <s v="NHS hospital trusts"/>
    <s v="TBC"/>
    <s v="Oral"/>
    <s v="Decrease"/>
    <s v="A capacity benefit may be expected due to a reduction in the number of pulmonary exacerbations per year and a reduction in the decline in lung function. The could lead to fewer ED visits and inpatient admissions."/>
    <n v="60500"/>
    <s v="TBC"/>
    <s v="Guidance is still in early development stage. More information will be provided as the development of the guidance progresses._x000a__x000a_The committee meeting is scheduled for 14 May 2026._x000a__x000a_The estimated eligible population and capacity impact is based on the budget impact test undertaken. This may change as the appraisal is developed."/>
    <s v="Single Technology Appraisal"/>
    <s v="PW"/>
  </r>
  <r>
    <x v="2"/>
    <m/>
    <d v="2026-07-10T00:00:00"/>
    <s v="Should not be used in draft guidance"/>
    <d v="2025-12-18T00:00:00"/>
    <s v="Lifileucel for previously treated unresectable or metastatic melanoma [ID3863]"/>
    <s v="Cancer"/>
    <x v="13"/>
    <x v="9"/>
    <s v="NHS England"/>
    <s v="NHS hospital trusts"/>
    <s v="Should not be used in draft guidance"/>
    <s v="IV Infusion"/>
    <s v="Increase"/>
    <s v="If recommended, there will additional capacity requirements from using lifileucel over existing comparators."/>
    <s v="CIC"/>
    <s v="TBC"/>
    <s v="Draft guidance published. Draft guidance states that lifileucel should not be used for previously treated unresectable or metastatic melanoma (Stage IIIc to Stage IV) in adults who have had:_x000a_• a PD-1 blocking antibody, and_x000a_• a BRAF inhibitor with or without a MEK inhibitor, if the cancer is BRAF V600 mutation positive._x000a__x000a_The estimated capacity impact is based on the budget impact test undertaken. This may change as the technology appraisal is developed."/>
    <s v="Single Technology Appraisal"/>
    <s v="AS"/>
  </r>
  <r>
    <x v="2"/>
    <m/>
    <d v="2026-07-15T00:00:00"/>
    <s v="TBC"/>
    <d v="2026-05-27T00:00:00"/>
    <s v="Tafasitamab with lenalidomide and rituximab for treating relapsed or refractory follicular lymphoma after 1 or more systemic treatments [ID6413]"/>
    <s v="Cancer"/>
    <x v="5"/>
    <x v="7"/>
    <s v="NHS England"/>
    <s v="NHS hospital trusts"/>
    <s v="TBC"/>
    <s v="IV Infusion"/>
    <s v="Increase"/>
    <s v="A capacity increase in expected due to an increase in IV administrations"/>
    <n v="1150"/>
    <s v="TBC"/>
    <s v="Guidance is still in early development stage. More information will be provided as the development of the guidance progresses._x000a__x000a_The committee meeting is scheduled for 05 May 2026._x000a__x000a_The estimated eligible population and capacity impact is based on the budget impact test undertaken. This may change as the appraisal is developed."/>
    <s v="Single Technology Appraisal"/>
    <s v="BG"/>
  </r>
  <r>
    <x v="2"/>
    <m/>
    <d v="2026-07-15T00:00:00"/>
    <s v="TBC"/>
    <d v="2026-06-12T00:00:00"/>
    <s v="Beremagene geperpavec for treating skin wounds associated with dystrophic epidermolysis bullosa [ID3959]"/>
    <s v="Skin conditions"/>
    <x v="101"/>
    <x v="7"/>
    <s v="NHS England"/>
    <s v="NHS hospital trusts"/>
    <s v="TBC"/>
    <s v="Topical"/>
    <s v="TBC"/>
    <s v="TBC"/>
    <n v="620"/>
    <s v="TBC"/>
    <s v="Following advice received from the company, this appraisal has been rescheduled to align with latest regulatory expectations. _x000a__x000a_The appraisal committee meeting is now scheduled to take place on 21 May 2026._x000a__x000a_The estimated population is based on the budget impact test undertaken. This may change as the technology appraisal develops."/>
    <s v="Single Technology Appraisal"/>
    <s v="PW"/>
  </r>
  <r>
    <x v="2"/>
    <m/>
    <d v="2026-07-23T00:00:00"/>
    <s v="Should not be used in draft guidance"/>
    <d v="2026-06-12T00:00:00"/>
    <s v="Palopegteriparatide for treating chronic hypoparathyroidism [ID6380]"/>
    <s v="Endocrinology"/>
    <x v="102"/>
    <x v="9"/>
    <s v="NHS England"/>
    <s v="NHS hospital trusts"/>
    <s v="Should not be used in draft guidance"/>
    <s v="Subcutaneous injection"/>
    <s v="Increase"/>
    <s v="A capacity impact is expected because the 4-week titration phase for palopegteriparatide will incur a consultant-led outpatient appointment.  "/>
    <s v="CIC"/>
    <s v="TBC"/>
    <s v="DG published. Draft guidance states that palopegteriparatide should not be used to treat chronic hypoparathyroidism in adults._x000a__x000a_The committee meeting is scheduled for 12 May 2026._x000a__x000a_The estimated capacity impact is based on the budget impact test undertaken. This may change as the technology appraisal is developed."/>
    <s v="Single Technology Appraisal"/>
    <s v="AS"/>
  </r>
  <r>
    <x v="2"/>
    <m/>
    <d v="2026-07-29T00:00:00"/>
    <s v="TBC"/>
    <d v="2026-04-16T00:00:00"/>
    <s v="Efgartigimod with recombinant human hyaluronidase PH20 for treating chronic inflammatory demyelinating polyneuropathy [ID6409]"/>
    <s v="Central nervous system"/>
    <x v="103"/>
    <x v="7"/>
    <s v="NHS England"/>
    <s v="NHS hospital trusts"/>
    <s v="TBC"/>
    <s v="IV infusion / subcutaneous"/>
    <s v="Decrease"/>
    <s v="Capacity impact may be decreased due to a company-sponsored Homecare service"/>
    <n v="1800"/>
    <s v="TBC"/>
    <s v="Guidance is still in early development stage. More information will be provided as the development of the guidance progresses._x000a__x000a_The committee meeting is scheduled for 19 March 2026._x000a__x000a_The estimated eligible population and capacity impact is based on the budget impact test undertaken. This may change as the appraisal is developed."/>
    <s v="Single Technology Appraisal"/>
    <s v="PW"/>
  </r>
  <r>
    <x v="2"/>
    <m/>
    <d v="2026-07-29T00:00:00"/>
    <s v="TBC"/>
    <s v="TBC"/>
    <s v="Nivolumab with ipilimumab for untreated advanced hepatocellular carcinoma [ID6239]"/>
    <s v="Cancer"/>
    <x v="18"/>
    <x v="7"/>
    <s v="NHS England"/>
    <s v="NHS hospital trusts"/>
    <s v="TBC"/>
    <s v="Intravenous"/>
    <s v="TBC"/>
    <s v="TBC"/>
    <s v="TBC"/>
    <s v="TBC"/>
    <s v="In progress. Dear stakeholders, Please note that following on from a request received from the company, the timelines for this appraisal have been revised and the appraisal is now anticipated to begin during early January 2025 when we will write to you about how you can get involved. Submissions are expected in mid-March 2026."/>
    <s v="Single Technology Appraisal"/>
    <s v="PW"/>
  </r>
  <r>
    <x v="2"/>
    <m/>
    <d v="2026-08-12T00:00:00"/>
    <s v="TBC"/>
    <d v="2026-07-08T00:00:00"/>
    <s v="Semaglutide for treating moderate to advanced liver fibrosis (without cirrhosis) caused by metabolic dysfunction-associated steatohepatitis [ID6458]"/>
    <s v="Liver disease"/>
    <x v="104"/>
    <x v="7"/>
    <s v="ICB"/>
    <s v="NHS hospital trusts"/>
    <s v="TBC"/>
    <s v="Oral / subcutaneous injection"/>
    <s v="TBC"/>
    <s v="TBC"/>
    <s v="TBC"/>
    <s v="TBC"/>
    <s v="Guidance is still in early development stage. More information will be provided as the development of the guidance progresses._x000a__x000a_The committee meeting is scheduled for 17 June 2026."/>
    <s v="Single Technology Appraisal"/>
    <s v="PW"/>
  </r>
  <r>
    <x v="2"/>
    <m/>
    <d v="2026-08-19T00:00:00"/>
    <s v="TBC"/>
    <d v="2026-07-16T00:00:00"/>
    <s v="Olezarsen for treating familial chylomicronaemia syndrome [ID6585]"/>
    <s v="Endocrinology"/>
    <x v="105"/>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25 June 2026."/>
    <s v="Highly Specialised Technology Evaluation"/>
    <s v="GS"/>
  </r>
  <r>
    <x v="2"/>
    <m/>
    <d v="2026-08-26T00:00:00"/>
    <s v="TBC"/>
    <d v="2026-07-08T00:00:00"/>
    <s v="Betula verrucosa (Itulazax 12 SQ-Bet) for treating moderate to severe allergic rhinitis, conjunctivitis, or both, caused by tree pollen in people 5 to 17 years [ID6537]"/>
    <s v="ENT"/>
    <x v="68"/>
    <x v="7"/>
    <s v="ICB"/>
    <s v="Primary care &amp; NHS Hospital trusts"/>
    <s v="TBC"/>
    <s v="Oral"/>
    <s v="TBC"/>
    <s v="TBC"/>
    <s v="TBC"/>
    <s v="TBC"/>
    <s v="Guidance is still in early development stage. More information will be provided as the development of the guidance progresses._x000a__x000a_The committee meeting is scheduled for 17 June 2026."/>
    <s v="Single Technology Appraisal"/>
    <s v="PW"/>
  </r>
  <r>
    <x v="2"/>
    <m/>
    <d v="2026-08-26T00:00:00"/>
    <s v="TBC"/>
    <d v="2026-07-08T00:00:00"/>
    <s v="12 SQ-HDM SLIT for treating allergic rhinitis caused by house dust mites in children 5 to 11 years [ID6510]"/>
    <s v="ENT"/>
    <x v="106"/>
    <x v="7"/>
    <s v="ICB"/>
    <s v="Primary care &amp; NHS Hospital trusts"/>
    <s v="TBC"/>
    <s v="Oral"/>
    <s v="TBC"/>
    <s v="TBC"/>
    <s v="TBC"/>
    <s v="TBC"/>
    <s v="Guidance is still in early development stage. More information will be provided as the development of the guidance progresses._x000a__x000a_The committee meeting is scheduled for 17 June 2026."/>
    <s v="Single Technology Appraisal"/>
    <s v="PW"/>
  </r>
  <r>
    <x v="2"/>
    <m/>
    <d v="2026-08-26T00:00:00"/>
    <s v="TBC"/>
    <d v="2026-07-28T00:00:00"/>
    <s v="Intrathecal onasemnogene abeparvovec for treating spinal muscular atrophy in people 2 years and over [ID6556]"/>
    <s v="Neurology"/>
    <x v="91"/>
    <x v="7"/>
    <s v="NHS England"/>
    <s v="NHS hospital trusts"/>
    <s v="TBC"/>
    <s v="Intrathecal injection"/>
    <s v="TBC"/>
    <s v="TBC"/>
    <s v="TBC"/>
    <s v="TBC"/>
    <s v="Guidance is still in early development stage. More information will be provided as the development of the guidance progresses._x000a__x000a_The committee meeting is scheduled for 07 July 2026."/>
    <s v="Single Technology Appraisal"/>
    <s v="BG"/>
  </r>
  <r>
    <x v="2"/>
    <m/>
    <d v="2026-09-03T00:00:00"/>
    <s v="TBC"/>
    <d v="2026-06-03T00:00:00"/>
    <s v="Cemiplimab for treating recurrent or metastatic cervical cancer that has progressed on or after platinum-based chemotherapy (review of TA901) [ID6610]"/>
    <s v="Cancer"/>
    <x v="99"/>
    <x v="7"/>
    <s v="NHS England"/>
    <s v="NHS hospital trusts"/>
    <s v="TBC"/>
    <s v="IV Infusion"/>
    <s v="Decrease"/>
    <s v="A capacity decrease is expected because IV infusions are less frequent compared with comparator treatments."/>
    <n v="90"/>
    <s v="TBC"/>
    <s v="Guidance is still in early development stage. More information will be provided as the development of the guidance progresses._x000a__x000a_The committee meeting is scheduled for 12 May 2026._x000a__x000a_The estimated eligible population and capacity impact is based on the budget impact test undertaken. This may change as the appraisal is developed."/>
    <s v="Single Technology Appraisal"/>
    <s v="AS"/>
  </r>
  <r>
    <x v="2"/>
    <m/>
    <d v="2026-09-03T00:00:00"/>
    <s v="TBC"/>
    <d v="2026-05-21T00:00:00"/>
    <s v="Avapritinib for treating inadequately controlled moderate to severe indolent systemic mastocytosis [ID6578]"/>
    <s v="Haematology"/>
    <x v="39"/>
    <x v="7"/>
    <s v="NHS England"/>
    <s v="NHS hospital trusts"/>
    <s v="TBC"/>
    <s v="Oral"/>
    <s v="Decrease"/>
    <s v="A capacity decrease is expected due to an overall decrease in healthcare resource usage in a variety of areas including outpatient attendances"/>
    <n v="1350"/>
    <s v="TBC"/>
    <s v="Guidance is still in early development stage. More information will be provided as the development of the guidance progresses._x000a__x000a_The committee meeting is scheduled for 06 May 2026._x000a__x000a_The estimated eligible population and capacity impact is based on the budget impact test undertaken. This may change as the technology appraisal is developed."/>
    <s v="Single Technology Appraisal"/>
    <s v="SP"/>
  </r>
  <r>
    <x v="2"/>
    <m/>
    <d v="2026-09-03T00:00:00"/>
    <s v="TBC"/>
    <s v="TBC"/>
    <s v="Epcoritamab with rituximab and lenalidomide for treating relapsed or refractory follicular lymphoma after 1 or more systemic treatments [ID6586]"/>
    <s v="Cancer"/>
    <x v="5"/>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07 July 2026."/>
    <s v="Single Technology Appraisal"/>
    <s v="PW"/>
  </r>
  <r>
    <x v="2"/>
    <m/>
    <d v="2026-09-09T00:00:00"/>
    <s v="TBC"/>
    <d v="2026-08-05T00:00:00"/>
    <s v="Tezepelumab for treating severe chronic rhinosinusitis with nasal polyps [ID6379]"/>
    <s v="ENT"/>
    <x v="90"/>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15 July 2026."/>
    <s v="Single Technology Appraisal"/>
    <s v="PW"/>
  </r>
  <r>
    <x v="2"/>
    <m/>
    <d v="2026-09-30T00:00:00"/>
    <s v="TBC"/>
    <d v="2026-07-01T00:00:00"/>
    <s v="Catumaxomab for intraperitoneal treatment of malignant ascites in epithelial cellular adhesion molecule-positive carcinomas when further systemic anticancer treatment is unsuitable [ID6580]"/>
    <s v="Cancer"/>
    <x v="107"/>
    <x v="7"/>
    <s v="NHS England"/>
    <s v="NHS hospital trusts"/>
    <s v="TBC"/>
    <s v="Intraperitoneal Injection"/>
    <s v="TBC"/>
    <s v="TBC"/>
    <s v="TBC"/>
    <s v="TBC"/>
    <s v="Guidance is still in early development stage. More information will be provided as the development of the guidance progresses._x000a__x000a_The committee meeting is scheduled for 10 June 2026."/>
    <s v="Single Technology Appraisal"/>
    <s v="SP"/>
  </r>
  <r>
    <x v="2"/>
    <m/>
    <d v="2026-11-04T00:00:00"/>
    <s v="TBC"/>
    <d v="2026-09-30T00:00:00"/>
    <s v="Nogapendekin alfa inbakicept with intravesical BCG for non-muscle-invasive bladder cancer with carcinoma in situ that is unresponsive to BCG [ID6582]"/>
    <s v="Cancer"/>
    <x v="92"/>
    <x v="7"/>
    <s v="NHS England"/>
    <s v="NHS hospital trusts"/>
    <s v="TBC"/>
    <s v="Intravesical"/>
    <s v="TBC"/>
    <s v="TBC"/>
    <s v="TBC"/>
    <s v="TBC"/>
    <s v="Guidance is still in early development stage. More information will be provided as the development of the guidance progresses._x000a__x000a_The committee meeting is scheduled for 09 September 2026."/>
    <s v="Single Technology Appraisal"/>
    <s v="SP"/>
  </r>
  <r>
    <x v="2"/>
    <m/>
    <d v="2026-12-02T00:00:00"/>
    <s v="TBC"/>
    <d v="2026-08-26T00:00:00"/>
    <s v="Lurbinectedin with atezolizumab for maintenance treatment of extensive-stage small-cell lung cancer PD [ID6526]"/>
    <s v="Cancer"/>
    <x v="11"/>
    <x v="7"/>
    <s v="NHS England"/>
    <s v="NHS hospital trusts"/>
    <s v="TBC"/>
    <s v="Intravenous"/>
    <s v="TBC"/>
    <s v="TBC"/>
    <s v="TBC"/>
    <s v="TBC"/>
    <s v="Guidance is still in early development stage. More information will be provided as the development of the guidance progresses._x000a__x000a_The committee meeting is scheduled for 05 August 2026."/>
    <s v="Single Technology Appraisal"/>
    <s v="SP"/>
  </r>
  <r>
    <x v="2"/>
    <m/>
    <s v="TBC"/>
    <s v="TBC"/>
    <d v="2026-03-05T00:00:00"/>
    <s v="Sotorasib for previously treated KRAS G12C mutation-positive advanced non-small-cell lung cancer (MA review of TA781) [ID6287]"/>
    <s v="Cancer"/>
    <x v="11"/>
    <x v="7"/>
    <s v="NHS England"/>
    <s v="NHS hospital trusts"/>
    <s v="TBC"/>
    <s v="Oral"/>
    <s v="Neutral"/>
    <s v="Any capacity impact has already been recognised while sotorasib has been used in the CDF"/>
    <n v="1100"/>
    <s v="TBC"/>
    <s v="Guidance is still in early development stage. More information will be provided as the development of the guidance progresses. _x000a__x000a_The committee meeting is scheduled for 12 February 2026._x000a__x000a_The estimated eligible population and capacity impact is based on the budget impact test undertaken. This may change as the technology appraisal is developed."/>
    <s v="Single Technology Appraisal"/>
    <s v="SP"/>
  </r>
  <r>
    <x v="2"/>
    <m/>
    <s v="TBC"/>
    <s v="TBC"/>
    <d v="2026-04-09T00:00:00"/>
    <s v="Pembrolizumab before surgery (neoadjuvant) then with radiotherapy after surgery (adjuvant) for newly diagnosed, resectable, locally advanced, squamous cell head and neck cancer [ID6477]"/>
    <s v="Cancer"/>
    <x v="108"/>
    <x v="7"/>
    <s v="NHS England"/>
    <s v="NHS hospital trusts"/>
    <s v="TBC"/>
    <s v="Intravenous"/>
    <s v="Increase"/>
    <s v="Additional appointments for IV administration"/>
    <n v="1900"/>
    <s v="TBC"/>
    <s v="Guidance is still in early development stage. More information will be provided as the development of the guidance progresses._x000a__x000a_The estimated eligible population and capacity impact is based on the budget impact test undertaken. This may change as the appraisal is developed."/>
    <s v="Streamlined Single Technology Appraisal"/>
    <s v="SP"/>
  </r>
  <r>
    <x v="2"/>
    <m/>
    <s v="TBC"/>
    <s v="TBC"/>
    <d v="2026-04-30T00:00:00"/>
    <s v="Histamine dihydrochloride with interleukin-2 for maintenance treatment of acute myeloid leukaemia [ID1627]"/>
    <s v="Cancer"/>
    <x v="8"/>
    <x v="7"/>
    <s v="NHS England"/>
    <s v="NHS hospital trusts"/>
    <s v="TBC"/>
    <s v="Subcutaneous injection"/>
    <s v="Increase"/>
    <s v="If recommended there will be a capacity increase due to an increased number of administrations"/>
    <n v="65"/>
    <s v="TBC"/>
    <s v="Guidance is still in early development stage. More information will be provided as the development of the guidance progresses. _x000a__x000a_NICE must unfortunately postpone the first committee discussion for this topic, scheduled for 4 February 2026. We will instead reschedule the first committee discussion to 9 April 2026._x000a__x000a_The estimated eligible population and capacity impact is based on the budget impact test undertaken. This may change as the technology appraisal is developed."/>
    <s v="Single Technology Appraisal"/>
    <s v="SP"/>
  </r>
  <r>
    <x v="2"/>
    <m/>
    <s v="TBC"/>
    <s v="Should not be used in draft guidance"/>
    <d v="2026-05-22T00:00:00"/>
    <s v="Nemolizumab for treating prurigo nodularis [ID6451]"/>
    <s v="Skin conditions"/>
    <x v="109"/>
    <x v="9"/>
    <s v="ICB"/>
    <s v="NHS hospital trusts"/>
    <s v="Should not be used in draft guidance"/>
    <s v="Subcutaneous injection"/>
    <s v="Neutral"/>
    <s v="If recommended no change in capacity is expected because the technology is administered subcutaneously via Homecare"/>
    <n v="1400"/>
    <s v="Should not be used in draft guidance"/>
    <s v="DG published. Draft guidance states that nemolizumab should not be used to treat moderate to severe prurigo nodularis in adults when systemic treatments are suitable._x000a__x000a_The estimated eligible population and capacity impact is based on the budget impact test undertaken. This may change as the technology appraisal is developed."/>
    <s v="Single Technology Appraisal"/>
    <s v="PW"/>
  </r>
  <r>
    <x v="2"/>
    <m/>
    <s v="TBC"/>
    <s v="Should not be used in draft guidance"/>
    <d v="2026-06-19T00:00:00"/>
    <s v="Seladelpar for previously treated primary biliary cholangitis [ID6429]"/>
    <s v="Gastroenterology/Hepatology"/>
    <x v="40"/>
    <x v="9"/>
    <s v="NHS England"/>
    <s v="NHS hospital trusts"/>
    <s v="Should not be used in draft guidance"/>
    <s v="Oral"/>
    <s v="Neutral"/>
    <s v="If recommended no change in capacity will be expected"/>
    <n v="3700"/>
    <s v="Should not be used in draft guidance"/>
    <s v="DG published. Draft guidance states that seladelpar should not be used to treat primary biliary cholangitis, including pruritus, in adults:_x000a_• with ursodeoxycholic acid (UDCA), if the primary biliary cholangitis has not responded well enough to UDCA, or_x000a_• alone, if UDCA cannot be tolerated._x000a__x000a_The committee meeting is scheduled for 06 May 2026._x000a__x000a_The estimated population and capacity impact is based on the budget impact test undertaken. This may change as the technology appraisal is developed."/>
    <s v="Single Technology Appraisal"/>
    <s v="SP"/>
  </r>
  <r>
    <x v="2"/>
    <m/>
    <s v="TBC"/>
    <s v="TBC"/>
    <d v="2026-06-30T00:00:00"/>
    <s v="Ibrutinib with R-CHOP for untreated mantle cell lymphoma when an autologous stem cell transplant is suitable [ID6596]"/>
    <s v="Cancer"/>
    <x v="5"/>
    <x v="7"/>
    <s v="NHS England"/>
    <s v="NHS hospital trusts"/>
    <s v="TBC"/>
    <s v="IV Infusion"/>
    <s v="TBC"/>
    <s v="TBC"/>
    <s v="TBC"/>
    <s v="TBC"/>
    <s v="Guidance is still in early development stage. More information will be provided as the development of the guidance progresses."/>
    <s v="Single Technology Appraisal"/>
    <s v="AS"/>
  </r>
  <r>
    <x v="2"/>
    <m/>
    <s v="TBC"/>
    <s v="TBC"/>
    <d v="2026-08-04T00:00:00"/>
    <s v="Pembrolizumab with chemotherapy with or without bevacizumab for treating platinum-resistant recurrent ovarian cancer after 1 or 2 treatments [ID6363]"/>
    <s v="Cancer"/>
    <x v="35"/>
    <x v="7"/>
    <s v="NHS England"/>
    <s v="NHS hospital trusts"/>
    <s v="TBC"/>
    <s v="Intravenous"/>
    <s v="TBC"/>
    <s v="TBC"/>
    <s v="TBC"/>
    <s v="TBC"/>
    <s v="Guidance is still in early development stage. More information will be provided as the development of the guidance progresses."/>
    <s v="Single Technology Appraisal"/>
    <s v="AS"/>
  </r>
  <r>
    <x v="2"/>
    <m/>
    <s v="TBC"/>
    <s v="TBC"/>
    <d v="2026-08-04T00:00:00"/>
    <s v="Orforglipron for managing overweight and obesity [ID6516]"/>
    <s v="Endocrinology"/>
    <x v="10"/>
    <x v="7"/>
    <s v="ICB"/>
    <s v="Primary care &amp; NHS Hospital trusts"/>
    <s v="TBC"/>
    <s v="Oral"/>
    <s v="TBC"/>
    <s v="TBC"/>
    <s v="TBC"/>
    <s v="TBC"/>
    <s v="Guidance is still in early development stage. More information will be provided as the development of the guidance progresses._x000a__x000a_The committee meeting is scheduled for 14 July 2026."/>
    <s v="Single Technology Appraisal"/>
    <s v="AS"/>
  </r>
  <r>
    <x v="2"/>
    <m/>
    <s v="TBC"/>
    <s v="Should not be used in draft guidance"/>
    <d v="2026-08-13T00:00:00"/>
    <s v="Teprotumumab for treating thyroid eye disease [ID6432]"/>
    <s v="Eye"/>
    <x v="110"/>
    <x v="9"/>
    <s v="ICB"/>
    <s v="NHS hospital trusts"/>
    <s v="Should not be used in draft guidance"/>
    <s v="IV Infusion"/>
    <s v="Increase &amp; decrease"/>
    <s v="If recommended there is expected to be an overall decrease in IV administrations and radiotherapy treatment. However, there may be an increase in monitoring appointments and audiometry appointments/hearing assessments."/>
    <n v="750"/>
    <s v="Should not be used in draft guidance"/>
    <s v="DG published. Guidance states that teprotumumab should not be used to treat moderate to severe thyroid eye disease in adults._x000a__x000a_The estimated population and capacity impact is based on the budget impact test undertaken. This may change as the technology appraisal is developed._x000a_"/>
    <s v="Single Technology Appraisal"/>
    <s v="AS"/>
  </r>
  <r>
    <x v="2"/>
    <m/>
    <s v="TBC"/>
    <s v="TBC"/>
    <d v="2026-09-04T00:00:00"/>
    <s v="Toripalimab with chemotherapy for untreated recurrent or metastatic nasopharyngeal cancer [ID6406]"/>
    <s v="Cancer"/>
    <x v="111"/>
    <x v="7"/>
    <s v="NHS England"/>
    <s v="NHS hospital trusts"/>
    <s v="TBC"/>
    <s v="Intravenous"/>
    <s v="TBC"/>
    <s v="TBC"/>
    <s v="TBC"/>
    <s v="TBC"/>
    <s v="In progress. Following on advice received from the company, this appraisal has been scheduled back into the work programme. The appraisal is now anticipated to begin during early January 2026 when we will write to you about how you can get involved."/>
    <s v="Single Technology Appraisal"/>
    <s v="AS"/>
  </r>
  <r>
    <x v="2"/>
    <m/>
    <s v="TBC"/>
    <s v="TBC"/>
    <d v="2026-09-24T00:00:00"/>
    <s v="Sasanlimab with BCG for treating high-risk non-muscle-invasive bladder cancer with papillary tumours or carcinoma in situ untreated with BCG [ID6454]"/>
    <s v="Cancer"/>
    <x v="92"/>
    <x v="7"/>
    <s v="NHS England"/>
    <s v="NHS hospital trusts"/>
    <s v="TBC"/>
    <s v="Subcutaneous injection"/>
    <s v="TBC"/>
    <s v="TBC"/>
    <s v="TBC"/>
    <s v="TBC"/>
    <s v="Guidance is still in early development stage. More information will be provided as the development of the guidance progresses. "/>
    <s v="Single Technology Appraisal"/>
    <s v="SP"/>
  </r>
  <r>
    <x v="2"/>
    <m/>
    <s v="TBC"/>
    <s v="TBC"/>
    <d v="2026-09-29T00:00:00"/>
    <s v="Port Delivery System with ranibizumab for treating wet age-related macular degeneration [ID3983]"/>
    <s v="Ophthalmology"/>
    <x v="112"/>
    <x v="7"/>
    <s v="ICB"/>
    <s v="NHS hospital trusts"/>
    <s v="TBC"/>
    <s v="Injection"/>
    <s v="TBC"/>
    <s v="TBC"/>
    <s v="TBC"/>
    <s v="TBC"/>
    <s v="Awaiting development. Please note that the timelines for this appraisal are anticipated to begin in early February 2026 with submissions expected in mid-April 2026."/>
    <s v="Single Technology Appraisal"/>
    <s v="SP"/>
  </r>
  <r>
    <x v="2"/>
    <m/>
    <s v="TBC"/>
    <s v="TBC"/>
    <d v="2026-09-30T00:00:00"/>
    <s v="Tarlatamab for treating small-cell lung cancer that has progressed after platinum-based chemotherapy [ID6617]"/>
    <s v="Cancer"/>
    <x v="11"/>
    <x v="7"/>
    <s v="NHS England"/>
    <s v="NHS hospital trusts"/>
    <s v="TBC"/>
    <s v="IV Infusion"/>
    <s v="TBC"/>
    <s v="TBC"/>
    <s v="TBC"/>
    <s v="TBC"/>
    <s v="Guidance is still in early development stage. More information will be provided as the development of the guidance progresses. "/>
    <s v="Single Technology Appraisal"/>
    <s v="SP"/>
  </r>
  <r>
    <x v="2"/>
    <m/>
    <s v="TBC"/>
    <s v="TBC"/>
    <d v="2026-09-30T00:00:00"/>
    <s v="Giredestrant with everolimus for treating oestrogen-receptor positive HER2-negative advanced breast cancer after cyclin-dependent kinase 4 and 6 inhibitor and endocrine treatment [ID6576]"/>
    <s v="Cancer"/>
    <x v="23"/>
    <x v="7"/>
    <s v="NHS England"/>
    <s v="NHS hospital trusts"/>
    <s v="TBC"/>
    <s v="Oral"/>
    <s v="TBC"/>
    <s v="TBC"/>
    <s v="TBC"/>
    <s v="TBC"/>
    <s v="Guidance is still in early development stage. More information will be provided as the development of the guidance progresses. "/>
    <s v="Single Technology Appraisal"/>
    <s v="AS"/>
  </r>
  <r>
    <x v="2"/>
    <m/>
    <s v="TBC"/>
    <s v="TBC"/>
    <d v="2026-10-01T00:00:00"/>
    <s v="Icotrokinra for treating moderate to severe plaque psoriasis in people 12 years and over [ID6579]"/>
    <s v="Skin conditions"/>
    <x v="113"/>
    <x v="7"/>
    <s v="ICB"/>
    <s v="NHS hospital trusts"/>
    <s v="TBC"/>
    <s v="Oral"/>
    <s v="TBC"/>
    <s v="TBC"/>
    <s v="TBC"/>
    <s v="TBC"/>
    <s v="Guidance is still in early development stage. More information will be provided as the development of the guidance progresses."/>
    <s v="Single Technology Appraisal"/>
    <s v="PW"/>
  </r>
  <r>
    <x v="2"/>
    <m/>
    <s v="TBC"/>
    <s v="TBC"/>
    <d v="2026-10-27T00:00:00"/>
    <s v="Pirtobrutinib for untreated chronic lymphocytic leukaemia or small lymphocytic lymphoma [ID6397]"/>
    <s v="Cancer"/>
    <x v="8"/>
    <x v="7"/>
    <s v="NHS England"/>
    <s v="NHS hospital trusts"/>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BG"/>
  </r>
  <r>
    <x v="2"/>
    <m/>
    <s v="TBC"/>
    <s v="TBC"/>
    <d v="2026-11-03T00:00:00"/>
    <s v="Tislelizumab with chemotherapy for untreated advanced oesophageal squamous cell cancer [ID5113]"/>
    <s v="Cancer"/>
    <x v="44"/>
    <x v="7"/>
    <s v="NHS England"/>
    <s v="NHS hospital trusts"/>
    <s v="TBC"/>
    <s v="Intravenous"/>
    <s v="TBC"/>
    <s v="TBC"/>
    <s v="TBC"/>
    <s v="TBC"/>
    <s v="In progress. Following discussions with the company, this appraisal has been scheduled back into the work programme. The appraisal is expected to begin in mid-March 2026. Submissions are expected in late May 2026."/>
    <s v="Single Technology Appraisal"/>
    <s v="BG"/>
  </r>
  <r>
    <x v="2"/>
    <m/>
    <s v="TBC"/>
    <s v="TBC"/>
    <d v="2026-11-12T00:00:00"/>
    <s v="Tofersen for treating amyotrophic lateral sclerosis caused by SOD1 gene mutations [ID3767]"/>
    <s v="Neurology"/>
    <x v="114"/>
    <x v="7"/>
    <s v="NHS England"/>
    <s v="NHS hospital trusts"/>
    <s v="TBC"/>
    <s v="Intrathecal injection"/>
    <s v="TBC"/>
    <s v="TBC"/>
    <s v="TBC"/>
    <s v="TBC"/>
    <s v="Biogen has confirmed that it will submit tofersen for the treatment of SOD-1 ALS to the Highly Specialised Technology (HST) Programme in line with NICE’s timelines. As part of our usual process, an invitation to stakeholders to participate in the appraisal will follow in due course. The decision to move ahead with the submission to NICE will have no impact on the company-sponsored early access programme offered through a number of NHS Trusts."/>
    <s v="Highly Specialised Technology Evaluation"/>
    <s v="GS"/>
  </r>
  <r>
    <x v="2"/>
    <m/>
    <d v="2026-05-07T00:00:00"/>
    <s v="TBC"/>
    <d v="2026-02-03T00:00:00"/>
    <s v="Pembrolizumab with chemoradiation for untreated high-risk locally advanced cervical cancer [ID6138]"/>
    <s v="Cancer"/>
    <x v="99"/>
    <x v="7"/>
    <s v="NHS England"/>
    <s v="NHS hospital trusts"/>
    <s v="TBC"/>
    <s v="Intravenous"/>
    <s v="Increase"/>
    <s v="Increase in IV administrations. CT scans and blood tests will also be required for this new technology"/>
    <n v="270"/>
    <s v="TBC"/>
    <s v="NICE has revised the timelines for this evaluation. The committee meeting will now be held on 13 January 2026. Please note that the project team will reach out to nominated experts directly regarding availability for the new meeting date._x000a__x000a_The estimated eligible population and capacity impact is based on the budget impact test undertaken. This may change as the technology appraisal is developed."/>
    <s v="Single Technology Appraisal"/>
    <s v="AS"/>
  </r>
  <r>
    <x v="2"/>
    <m/>
    <d v="2026-06-10T00:00:00"/>
    <s v="TBC"/>
    <d v="2026-05-07T00:00:00"/>
    <s v="Nirogacestat for treating desmoid tumours [ID6453]"/>
    <s v="Cancer"/>
    <x v="115"/>
    <x v="7"/>
    <s v="NHS England"/>
    <s v="NHS hospital trusts"/>
    <s v="TBC"/>
    <s v="Oral"/>
    <s v="Increase"/>
    <s v="There may be a decrease in IV administrations and a move to oral administrations. There may be a net increase in volume of activity."/>
    <n v="215"/>
    <s v="TBC"/>
    <s v="Guidance is still in early development stage. More information will be provided as the development of the guidance progresses._x000a__x000a_The committee meeting is scheduled for 15 April 2026._x000a__x000a_The estimated eligible population and capacity impact is based on the budget impact test undertaken. This may change as the technology appraisal is developed."/>
    <s v="Single Technology Appraisal"/>
    <s v="PW"/>
  </r>
  <r>
    <x v="2"/>
    <m/>
    <d v="2026-06-12T00:00:00"/>
    <s v="TBC"/>
    <d v="2026-03-03T00:00:00"/>
    <s v="Inavolisib with palboCIClib and fulvestrant for treating recurrent hormone receptor-positive HER2-negative PIK3CA-positive advanced breast cancer after adjuvant endocrine treatment [ID6425]"/>
    <s v="Cancer"/>
    <x v="23"/>
    <x v="7"/>
    <s v="NHS England"/>
    <s v="NHS hospital trusts"/>
    <s v="TBC"/>
    <s v="Oral / intramuscular injection"/>
    <s v="Increase"/>
    <s v="If recommended, increase in administrations due to longer treatment duration than comparators"/>
    <n v="670"/>
    <s v="TBC"/>
    <s v="Guidance is still in early development stage. More information will be provided as the development of the guidance progresses._x000a__x000a_The committee meeting is scheduled for 10 February 2026._x000a__x000a_The estimated eligible population and capacity impact is based on the budget impact test undertaken. This may change as the technology appraisal is developed."/>
    <s v="Single Technology Appraisal"/>
    <s v="AS"/>
  </r>
  <r>
    <x v="2"/>
    <m/>
    <d v="2026-07-08T00:00:00"/>
    <s v="TBC"/>
    <d v="2026-06-05T00:00:00"/>
    <s v="Remibrutinib for treating chronic spontaneous urticaria inadequately controlled by H1-antihistamines [ID6356]"/>
    <s v="Skin conditions"/>
    <x v="116"/>
    <x v="7"/>
    <s v="ICB"/>
    <s v="NHS hospital trusts"/>
    <s v="TBC"/>
    <s v="Oral"/>
    <s v="TBC"/>
    <s v="TBC"/>
    <s v="TBC"/>
    <s v="TBC"/>
    <s v="Guidance is still in early development stage. More information will be provided as the development of the guidance progresses."/>
    <s v="Single Technology Appraisal"/>
    <s v="PW"/>
  </r>
  <r>
    <x v="2"/>
    <m/>
    <d v="2026-07-23T00:00:00"/>
    <s v="TBC"/>
    <d v="2026-02-03T00:00:00"/>
    <s v="Dostarlimab for previously treated advanced or recurrent endometrial cancer with high microsatellite instability or mismatch repair deficiency (MA review of TA779) [ID6326]"/>
    <s v="Cancer"/>
    <x v="0"/>
    <x v="7"/>
    <s v="NHS England"/>
    <s v="NHS hospital trusts"/>
    <s v="TBC"/>
    <s v="Intravenous"/>
    <s v="Neutral"/>
    <s v="Dostarlimab is currently recommended for use in the CDF."/>
    <n v="235"/>
    <s v="TBC"/>
    <s v="Guidance is still in early development stage. More information will be provided as the development of the guidance progresses. The committee meeting is scheduled for 13 January 2026._x000a__x000a_The estimated eligible population and capacity impact is based on the budget impact test undertaken. This may change as the technology appraisal is developed."/>
    <s v="Single Technology Appraisal"/>
    <s v="AS"/>
  </r>
  <r>
    <x v="2"/>
    <m/>
    <d v="2026-08-06T00:00:00"/>
    <s v="TBC"/>
    <d v="2026-07-17T00:00:00"/>
    <s v="Mepolizumab for maintenance treatment of uncontrolled chronic obstructive pulmonary disease with raised blood eosinophils [ID1237]"/>
    <s v="Respiratory"/>
    <x v="80"/>
    <x v="7"/>
    <s v="ICB"/>
    <s v="Primary care &amp; NHS Hospital trusts"/>
    <s v="TBC"/>
    <s v="Subcutaneous injection"/>
    <s v="CIC"/>
    <s v="CIC"/>
    <n v="30400"/>
    <s v="TBC"/>
    <s v="Guidance is still in early development stage. More information will be provided as the development of the guidance progresses._x000a__x000a_The committee meeting is scheduled for 16 June 2026._x000a__x000a_The estimated eligible population and capacity impact is based on the budget impact test undertaken. This may change as the technology appraisal is developed."/>
    <s v="Single Technology Appraisal"/>
    <s v="AS"/>
  </r>
  <r>
    <x v="2"/>
    <m/>
    <d v="2026-09-03T00:00:00"/>
    <s v="TBC"/>
    <d v="2026-07-29T00:00:00"/>
    <s v="Low-dose atropine eye drops for treating myopia in people 3 to 14 years [ID6517]"/>
    <s v="ENT"/>
    <x v="110"/>
    <x v="7"/>
    <s v="ICB"/>
    <s v="TBC"/>
    <s v="TBC"/>
    <s v="Eye drops"/>
    <s v="TBC"/>
    <s v="TBC"/>
    <s v="TBC"/>
    <s v="TBC"/>
    <s v="Guidance is still in early development stage. More information will be provided as the development of the guidance progresses._x000a__x000a_The committee meeting is scheduled for 08 July 2026."/>
    <s v="Single Technology Appraisal"/>
    <s v="BG"/>
  </r>
  <r>
    <x v="2"/>
    <m/>
    <d v="2026-09-09T00:00:00"/>
    <s v="TBC"/>
    <d v="2026-08-05T00:00:00"/>
    <s v="Nerandomilast for treating idiopathic pulmonary fibrosis or progressive pulmonary fibrosis [ID6446]"/>
    <s v="Respiratory"/>
    <x v="117"/>
    <x v="7"/>
    <s v="NHS England"/>
    <s v="NHS hospital trusts"/>
    <s v="TBC"/>
    <s v="Oral"/>
    <s v="TBC"/>
    <s v="TBC"/>
    <s v="TBC"/>
    <s v="TBC"/>
    <s v="Guidance is still in early development stage. More information will be provided as the development of the guidance progresses._x000a__x000a_The committee meeting is scheduled for 15 July 2026."/>
    <s v="Single Technology Appraisal"/>
    <s v="PW"/>
  </r>
  <r>
    <x v="2"/>
    <m/>
    <d v="2026-10-08T00:00:00"/>
    <s v="TBC"/>
    <d v="2026-05-22T00:00:00"/>
    <s v="Deuruxolitinib for treating severe alopecia areata [ID6597]"/>
    <s v="Dermatology"/>
    <x v="118"/>
    <x v="7"/>
    <s v="ICB"/>
    <s v="NHS hospital trusts"/>
    <s v="TBC"/>
    <s v="Oral"/>
    <s v="TBC"/>
    <s v="TBC"/>
    <s v="TBC"/>
    <s v="TBC"/>
    <s v="Guidance is still in early development stage. More information will be provided as the development of the guidance progresses._x000a__x000a_The committee meeting is scheduled for 16 June 2026. "/>
    <s v="Single Technology Appraisal"/>
    <s v="AS"/>
  </r>
  <r>
    <x v="2"/>
    <m/>
    <d v="2026-10-22T00:00:00"/>
    <s v="TBC"/>
    <d v="2026-07-07T00:00:00"/>
    <s v="Insulin efsitora alfa for treating type 2 diabetes [ID6499]"/>
    <s v="Diabetes"/>
    <x v="34"/>
    <x v="7"/>
    <s v="ICB"/>
    <s v="Primary care &amp; NHS Hospital trusts"/>
    <s v="TBC"/>
    <s v="Subcutaneous injection"/>
    <s v="TBC"/>
    <s v="TBC"/>
    <s v="TBC"/>
    <s v="TBC"/>
    <s v="Guidance is still in early development stage. More information will be provided as the development of the guidance progresses._x000a__x000a_The committee meeting is scheduled for the 16 June 2026."/>
    <s v="Single Technology Appraisal"/>
    <s v="AS"/>
  </r>
  <r>
    <x v="2"/>
    <m/>
    <d v="2026-11-18T00:00:00"/>
    <s v="TBC"/>
    <d v="2026-08-07T00:00:00"/>
    <s v="Plozasiran for treating familial chylomicronaemia syndrome [ID6593]"/>
    <s v="Endocrinology"/>
    <x v="105"/>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23 July 2026."/>
    <s v="Highly Specialised Technology Evaluation"/>
    <s v="GS"/>
  </r>
  <r>
    <x v="2"/>
    <m/>
    <s v="TBC"/>
    <s v="TBC"/>
    <s v="TBC"/>
    <s v="Depemokimab for treating severe eosinophilic asthma in people 12 years and over [ID6447]"/>
    <s v="Respiratory"/>
    <x v="119"/>
    <x v="7"/>
    <s v="NHS England"/>
    <s v="NHS hospital trusts"/>
    <s v="TBC"/>
    <s v="Subcutaneous injection"/>
    <s v="TBC"/>
    <s v="TBC"/>
    <s v="TBC"/>
    <s v="TBC"/>
    <s v="The company have requested more time to consider this appraisal. We will provide an update when the new timelines have been confirmed."/>
    <s v="Single Technology Appraisal"/>
    <s v="PW"/>
  </r>
  <r>
    <x v="2"/>
    <m/>
    <s v="TBC"/>
    <s v="TBC"/>
    <s v="TBC"/>
    <s v="Givinostat for treating Duchenne muscular dystrophy in people 6 years and over [ID6323]"/>
    <s v="Musculo-skeletal"/>
    <x v="47"/>
    <x v="7"/>
    <s v="NHS England"/>
    <s v="NHS hospital trusts"/>
    <s v="TBC"/>
    <s v="Oral"/>
    <s v="Increase"/>
    <s v="A capacity increase is expected due to increased monitoring"/>
    <n v="540"/>
    <s v="TBC"/>
    <s v="Following the committee meeting on 23rd October, this appraisal has been paused to allow the company and NHS England to enter into a commercial discussion. We will provide further updates when available._x000a__x000a_The estimated population and capacity impact is based on the budget impact test undertaken. This may change as the technology appraisal is developed."/>
    <s v="Single Technology Appraisal"/>
    <s v="BG"/>
  </r>
  <r>
    <x v="2"/>
    <m/>
    <s v="TBC"/>
    <s v="TBC"/>
    <s v="TBC"/>
    <s v="Eflornithine for treating high-risk neuroblastoma with complete or partial response after immunotherapy [ID4060]"/>
    <s v="Cancer"/>
    <x v="120"/>
    <x v="7"/>
    <s v="NHS England"/>
    <s v="NHS hospital trusts"/>
    <s v="TBC"/>
    <s v="Oral"/>
    <s v="Increase"/>
    <s v="There may be a capacity impact due to more monitoring appointments for people having eflornithine compared with established clinical management."/>
    <n v="30"/>
    <s v="TBC"/>
    <s v="Guidance is still in early development stage. More information will be provided as the development of the guidance progresses._x000a_Eflornithine has not yet received regulatory approval, so the committee meeting on 3 April 2025 was held in private._x000a__x000a_The estimated population and capacity impact is based on the budget impact test undertaken. This may change as the technology appraisal is developed."/>
    <s v="Single Technology Appraisal"/>
    <s v="SP"/>
  </r>
  <r>
    <x v="2"/>
    <m/>
    <s v="TBC"/>
    <s v="TBC"/>
    <s v="TBC"/>
    <s v="Sirolimus gel for treating facial angiofibroma from tuberous sclerosis complex in people 6 years and older (review of TA972) [ID6440]"/>
    <s v="ENT"/>
    <x v="121"/>
    <x v="7"/>
    <s v="NHS England"/>
    <s v="NHS hospital trusts"/>
    <s v="TBC"/>
    <s v="Topical"/>
    <s v="Increase"/>
    <s v="A capacity impact is expected due to an increase in outpatient appointments."/>
    <n v="3400"/>
    <s v="TBC"/>
    <s v="This topic has been paused. The appraisal committee will not be held in September 2025. The topic will be rescheduled to the next available committee date._x000a__x000a_The estimated eligible population and capacity impact is based on the budget impact test undertaken. This may change as the technology appraisal is developed."/>
    <s v="Single Technology Appraisal"/>
    <s v="PW"/>
  </r>
  <r>
    <x v="2"/>
    <m/>
    <s v="TBC"/>
    <s v="TBC"/>
    <s v="TBC"/>
    <s v="Doxecitine–doxribtimine for treating thymidine kinase 2 deficiency in people of any age [ID6484]"/>
    <s v="Genetic medicine"/>
    <x v="122"/>
    <x v="7"/>
    <s v="NHS England"/>
    <s v="NHS hospital trusts"/>
    <s v="TBC"/>
    <s v="Oral"/>
    <s v="TBC"/>
    <s v="TBC"/>
    <s v="TBC"/>
    <s v="TBC"/>
    <s v="Following a request by the company, UCB Pharma, the evaluation has been paused. The committee meeting planned for 19 March 2026 will not go ahead. NICE will continue discussions with the company and will provide an update in Q1 2026 regarding new timelines."/>
    <s v="Highly Specialised Technology Evaluation"/>
    <s v="GS"/>
  </r>
  <r>
    <x v="2"/>
    <m/>
    <s v="TBC"/>
    <s v="TBC"/>
    <s v="TBC"/>
    <s v="Imlunestrant for treating oestrogen receptor-positive HER2-negative advanced breast cancer after endocrine therapy [ID6373]"/>
    <s v="Cancer"/>
    <x v="23"/>
    <x v="7"/>
    <s v="NHS England"/>
    <s v="NHS hospital trusts"/>
    <s v="TBC"/>
    <s v="Oral"/>
    <s v="TBC"/>
    <s v="TBC"/>
    <s v="TBC"/>
    <s v="TBC"/>
    <s v="Pending further discussion with the company, the timelines for this appraisal are now to be confirmed. We are unable to provide a revised timeline at this time as the company is currently evaluating its plans for a submission. Submissions are no longer required by 3 December 2025, and the committee meeting scheduled for 12 May 2026 will not take place. We will write to you when a new submission deadline and updated timelines are confirmed."/>
    <s v="Single Technology Appraisal"/>
    <s v="AS"/>
  </r>
  <r>
    <x v="2"/>
    <m/>
    <s v="TBC"/>
    <s v="TBC"/>
    <s v="TBC"/>
    <s v="Pembrolizumab with chemotherapy for treating hormone receptor-positive HER2-negative locally recurrent inoperable or metastatic breast cancer [ID6285]"/>
    <s v="Cancer"/>
    <x v="23"/>
    <x v="7"/>
    <s v="NHS England"/>
    <s v="NHS hospital trusts"/>
    <s v="TBC"/>
    <s v="IV Infus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AS"/>
  </r>
  <r>
    <x v="2"/>
    <m/>
    <s v="TBC"/>
    <s v="TBC"/>
    <s v="TBC"/>
    <s v="Delandistrogene moxeparvovec for treating Duchenne muscular dystrophy in children 4 to 7 years [ID3897]"/>
    <s v="Musculo-skeletal"/>
    <x v="47"/>
    <x v="7"/>
    <s v="NHS England"/>
    <s v="NHS hospital trusts"/>
    <s v="TBC"/>
    <s v="IV Infusion"/>
    <s v="TBC"/>
    <s v="TBC"/>
    <s v="TBC"/>
    <s v="TBC"/>
    <s v="In progress.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
    <s v="Single Technology Appraisal"/>
    <s v="PW"/>
  </r>
  <r>
    <x v="2"/>
    <m/>
    <s v="TBC"/>
    <s v="TBC"/>
    <s v="TBC"/>
    <s v="Hydromethylthionine mesylate for treating mild cognitive impairment or mild or moderate dementia caused by Alzheimer's disease [ID6343]"/>
    <s v="Central nervous system"/>
    <x v="89"/>
    <x v="7"/>
    <s v="ICB"/>
    <s v="NHS hospital trusts"/>
    <s v="TBC"/>
    <s v="Oral"/>
    <s v="Increase"/>
    <s v="If recommended there will be an increase in GP appointments; referrals to local services, baseline MRI's and PET CT scans"/>
    <n v="87000"/>
    <s v="TBC"/>
    <s v="The committee meeting planned for 12 February 2025 will be rescheduled and the timelines for this appraisal will be revised to ensure they align with regulatory timings. We will provide a further update when it is available._x000a__x000a_The estimated population and capacity impact is based on the budget impact test undertaken. These may change as the technology appraisal is developed."/>
    <s v="Single Technology Appraisal"/>
    <s v="SP"/>
  </r>
  <r>
    <x v="2"/>
    <m/>
    <s v="TBC"/>
    <s v="TBC"/>
    <s v="TBC"/>
    <s v="Pembrolizumab with chemotherapy for adjuvant treatment of newly diagnosed high-risk endometrial cancer after surgery with curative intent [ID6207]"/>
    <s v="Cancer"/>
    <x v="0"/>
    <x v="7"/>
    <s v="NHS England"/>
    <s v="NHS hospital trusts"/>
    <s v="TBC"/>
    <s v="IV Infusion"/>
    <s v="TBC"/>
    <s v="TBC"/>
    <s v="TBC"/>
    <s v="TBC"/>
    <s v="Please note that following a request from the company, further information regarding the timelines for this appraisal will be available in due course. In the meantime, NICE will continue to monitor the situation and will provide an update as and when the situation changes."/>
    <s v="Single Technology Appraisal"/>
    <s v="AS"/>
  </r>
  <r>
    <x v="2"/>
    <m/>
    <s v="TBC"/>
    <s v="TBC"/>
    <s v="TBC"/>
    <s v="Tolebrutinib for treating non-relapsing secondary progressive multiple sclerosis [ID6351]"/>
    <s v="Central nervous system"/>
    <x v="45"/>
    <x v="7"/>
    <s v="NHS England"/>
    <s v="NHS hospital trusts"/>
    <s v="TBC"/>
    <s v="Oral"/>
    <s v="TBC"/>
    <s v="TBC"/>
    <s v="TBC"/>
    <s v="TBC"/>
    <s v="Following a request from the company, further information regarding the timelines for this appraisal will be available in due course. NICE will provide an update as and when the situation changes. This appraisal has therefore been paused and the Committee discussion scheduled for March 2026 will not take place."/>
    <s v="Single Technology Appraisal"/>
    <s v="PW"/>
  </r>
  <r>
    <x v="2"/>
    <m/>
    <s v="TBC"/>
    <s v="TBC"/>
    <s v="TBC"/>
    <s v="Deutetrabenazine for treating tardive dyskinesia [ID6550]"/>
    <s v="Neurology"/>
    <x v="123"/>
    <x v="7"/>
    <s v="ICB"/>
    <s v="NHS hospital trusts"/>
    <s v="TBC"/>
    <s v="Oral"/>
    <s v="TBC"/>
    <s v="TBC"/>
    <s v="TBC"/>
    <s v="TBC"/>
    <s v="Guidance is still in early development stage. More information will be provided as the development of the guidance progresses."/>
    <s v="Single Technology Appraisal"/>
    <s v="BG"/>
  </r>
  <r>
    <x v="2"/>
    <m/>
    <s v="TBC"/>
    <s v="TBC"/>
    <s v="TBC"/>
    <s v="Tovorafenib for treating relapsed or refractory paediatric low-grade glioma with BRAF fusion or rearrangement or BRAF V600 mutation in people 6 months and over [ID6557]"/>
    <s v="Cancer"/>
    <x v="12"/>
    <x v="7"/>
    <s v="NHS England"/>
    <s v="NHS hospital trusts"/>
    <s v="TBC"/>
    <s v="Oral"/>
    <s v="TBC"/>
    <s v="TBC"/>
    <s v="TBC"/>
    <s v="TBC"/>
    <s v="Guidance is still in early development stage. More information will be provided as the development of the guidance progresses."/>
    <s v="Highly Specialised Technology Evaluation"/>
    <s v="GS"/>
  </r>
  <r>
    <x v="3"/>
    <m/>
    <d v="2027-04-07T00:00:00"/>
    <s v="TBC"/>
    <s v="TBC"/>
    <s v="Radium-223 dichloride with enzalutamide for treating asymptomatic or mildly symptomatic hormone-relapsed metastatic prostate cancer with bone metastases [ID6512]"/>
    <s v="Cancer"/>
    <x v="26"/>
    <x v="7"/>
    <s v="NHS England"/>
    <s v="NHS hospital trusts"/>
    <s v="TBC"/>
    <s v="IV infusion/Oral"/>
    <s v="TBC"/>
    <s v="TBC"/>
    <s v="TBC"/>
    <s v="TBC"/>
    <s v="In progress. Please note that following on from a request received from the company, the timelines for this appraisal have been revised and the appraisal is now anticipated to begin in mid-October 2026. These timings are based on a request from the company to reschedule the initial date set by NICE, in order to facilitate a suitably comprehensive and robust submission."/>
    <s v="Single Technology Appraisal"/>
    <s v="PW"/>
  </r>
  <r>
    <x v="3"/>
    <m/>
    <d v="2027-06-10T00:00:00"/>
    <s v="TBC"/>
    <d v="2027-02-24T00:00:00"/>
    <s v="Tafasitamab with lenalidomide and R-CHOP for untreated high-intermediate-risk or high-risk diffuse large B-cell lymphoma [ID6568]"/>
    <s v="Cancer"/>
    <x v="5"/>
    <x v="7"/>
    <s v="NHS England"/>
    <s v="NHS hospital trusts"/>
    <s v="TBC"/>
    <s v="IV Infusion"/>
    <s v="TBC"/>
    <s v="TBC"/>
    <s v="TBC"/>
    <s v="TBC"/>
    <s v="In progress. Please note that following on from a request received from the company, the timelines for this appraisal have been revised and the appraisal is now anticipated to begin in early July 2026. These timings are based on a request from the company to reschedule the initial date set by NICE, in order to facilitate a suitably comprehensive and robust submission"/>
    <s v="Single Technology Appraisal"/>
    <s v="BG"/>
  </r>
  <r>
    <x v="3"/>
    <m/>
    <d v="2027-07-28T00:00:00"/>
    <s v="TBC"/>
    <d v="2027-04-28T00:00:00"/>
    <s v="Teclistamab with daratumumab for treating relapsed or refractory multiple myeloma after 1 or more therapies [ID6201]"/>
    <s v="Cancer"/>
    <x v="3"/>
    <x v="7"/>
    <s v="NHS England"/>
    <s v="NHS hospital trusts"/>
    <s v="TBC"/>
    <s v="IV Infusion"/>
    <s v="TBC"/>
    <s v="TBC"/>
    <s v="TBC"/>
    <s v="TBC"/>
    <s v="In progress. Please note that following on from an update received from the company, the appraisal has been rescheduled to align with the latest regulatory dates. The appraisal is now anticipated to begin during early September 2026 when we will write to you about how you can get involved."/>
    <s v="Single Technology Appraisal"/>
    <s v="BG"/>
  </r>
  <r>
    <x v="3"/>
    <m/>
    <d v="2027-12-08T00:00:00"/>
    <s v="TBC"/>
    <d v="2027-09-02T00:00:00"/>
    <s v="Belzutifan with lenvatinib for treating advanced renal cell carcinoma after a PD-1 or PD-L1 inhibitor [ID6476]"/>
    <s v="Cancer"/>
    <x v="1"/>
    <x v="7"/>
    <s v="NHS England"/>
    <s v="NHS hospital trusts"/>
    <s v="TBC"/>
    <s v="Oral"/>
    <s v="TBC"/>
    <s v="TBC"/>
    <s v="TBC"/>
    <s v="TBC"/>
    <s v="In progress. Please note that following on from advice received from the company this appraisal has been rescheduled to align with latest regulatory expectations. Therefore, we now anticipate that the appraisal will begin during mid-January 2027 when we will write to you about how you can get involved."/>
    <s v="Single Technology Appraisal"/>
    <s v="SP"/>
  </r>
  <r>
    <x v="3"/>
    <m/>
    <s v="TBC"/>
    <s v="TBC"/>
    <d v="2027-01-12T00:00:00"/>
    <s v="Datopotamab deruxtecan for previously treated hormone receptor-positive HER2-negative unresectable or metastatic breast cancer [ID6348]"/>
    <s v="Cancer"/>
    <x v="23"/>
    <x v="7"/>
    <s v="NHS England"/>
    <s v="NHS hospital trusts"/>
    <s v="TBC"/>
    <s v="Intravenous"/>
    <s v="TBC"/>
    <s v="TBC"/>
    <s v="TBC"/>
    <s v="TBC"/>
    <s v="As you will be aware, the Department for Health &amp; Social Care has asked NICE to conduct an appraisal of Datopotamab deruxtecan for previously treated hormone receptor-positive HER2-negative unresectable or metastatic breast cancer [ID6348] Please note that following on from a request received from the company, the timelines for this appraisal have been revised and the appraisal is now anticipated to begin in mid-May 2026. These timings are based on a request from the company to reschedule the initial date set by NICE, in order to facilitate a suitably comprehensive and robust submission."/>
    <s v="Single Technology Appraisal"/>
    <s v="AS"/>
  </r>
  <r>
    <x v="3"/>
    <m/>
    <s v="TBC"/>
    <s v="TBC"/>
    <d v="2027-01-14T00:00:00"/>
    <s v="VER-01 for treating chronic low back pain [ID6638]"/>
    <s v="Musculo-skeletal"/>
    <x v="124"/>
    <x v="7"/>
    <s v="ICB"/>
    <s v="Primary care &amp; NHS Hospital trusts"/>
    <s v="TBC"/>
    <s v="Oral"/>
    <s v="TBC"/>
    <s v="TBC"/>
    <s v="TBC"/>
    <s v="TBC"/>
    <s v="In progress. Please note that, following new information from the company, the timelines for this appraisal have been revised and are anticipated to begin in mid-May 2026. Further details on how you can get involved will be provided at that time."/>
    <s v="Single Technology Appraisal"/>
    <s v="PW"/>
  </r>
  <r>
    <x v="3"/>
    <m/>
    <s v="TBC"/>
    <s v="TBC"/>
    <d v="2027-02-02T00:00:00"/>
    <s v="Bepirovirsen for treating chronic hepatitis B [ID6608]"/>
    <s v="Liver disease"/>
    <x v="125"/>
    <x v="7"/>
    <s v="NHS England"/>
    <s v="NHS hospital trusts"/>
    <s v="TBC"/>
    <s v="Subcutaneous injection"/>
    <s v="TBC"/>
    <s v="TBC"/>
    <s v="TBC"/>
    <s v="TBC"/>
    <s v="In progress. We anticipate that the appraisal will begin in early June 2026 when we will write to stakeholders about how to get involved."/>
    <s v="Single Technology Appraisal"/>
    <s v="PW"/>
  </r>
  <r>
    <x v="3"/>
    <m/>
    <s v="TBC"/>
    <s v="TBC"/>
    <d v="2027-03-02T00:00:00"/>
    <s v="Inebilizumab for treating AQP4-IgG seropositive neuromyelitis optica spectrum disorders [ID6430]"/>
    <s v="Ophthalmology"/>
    <x v="126"/>
    <x v="0"/>
    <s v="NHS England"/>
    <s v="NHS hospital trusts"/>
    <s v="TBC"/>
    <s v="IV Infusion"/>
    <s v="TBC"/>
    <s v="TBC"/>
    <s v="TBC"/>
    <s v="TBC"/>
    <s v="Following an update from the company that market inebilizumab, the timelines for the appraisal have been revised. The appraisal is now due to begin in early July 2026. Submissions are expected to be due in September 2026."/>
    <s v="Single Technology Appraisal"/>
    <s v="BG"/>
  </r>
  <r>
    <x v="3"/>
    <m/>
    <s v="TBC"/>
    <s v="TBC"/>
    <d v="2027-03-03T00:00:00"/>
    <s v="Nivolumab with BMS-986205 and chemotherapy for neoadjuvant treatment of muscle-invasive bladder cancer [ID6321]"/>
    <s v="Cancer"/>
    <x v="92"/>
    <x v="7"/>
    <s v="NHS England"/>
    <s v="NHS hospital trusts"/>
    <s v="TBC"/>
    <s v="TBC"/>
    <s v="TBC"/>
    <s v="TBC"/>
    <s v="TBC"/>
    <s v="TBC"/>
    <s v="In progress. Please note that following discussions with the company this appraisal has been rescheduled. Therefore, we now anticipate that the appraisal will begin during early July 2026 when we will write to you about how you can get involved. The deadline for submissions is expected in approximately mid-September 2026."/>
    <s v="Single Technology Appraisal"/>
    <s v="SP"/>
  </r>
  <r>
    <x v="3"/>
    <m/>
    <s v="TBC"/>
    <s v="TBC"/>
    <d v="2027-03-19T00:00:00"/>
    <s v="Ianalumab for treating active Sjogren's syndrome [ID6634]"/>
    <s v="Rheumatology"/>
    <x v="127"/>
    <x v="7"/>
    <s v="NHS England"/>
    <s v="NHS hospital trusts"/>
    <s v="TBC"/>
    <s v="Subcutaneous injection"/>
    <s v="TBC"/>
    <s v="TBC"/>
    <s v="TBC"/>
    <s v="TBC"/>
    <s v="In progress. Please note that following on from a request received from the company, the timelines for this appraisal have been revised and the appraisal is now anticipated to begin in late July 2026. These timings are based on a request from the company to reschedule the initial date set by NICE, in order to facilitate a suitably comprehensive and robust submission."/>
    <s v="Single Technology Appraisal"/>
    <s v="PW"/>
  </r>
  <r>
    <x v="3"/>
    <m/>
    <s v="TBC"/>
    <s v="TBC"/>
    <d v="2027-03-23T00:00:00"/>
    <s v="Datopotamab deruxtecan for previously untreated locally recurrent inoperable or metastatic triple-negative breast cancer [ID6435]"/>
    <s v="Cancer"/>
    <x v="23"/>
    <x v="7"/>
    <s v="NHS England"/>
    <s v="NHS hospital trusts"/>
    <s v="TBC"/>
    <s v="IV Infusion"/>
    <s v="TBC"/>
    <s v="TBC"/>
    <s v="TBC"/>
    <s v="TBC"/>
    <s v="In progress. Please note that following on from advice received from the company this appraisal has been rescheduled to align with latest regulatory expectations. Therefore, we now anticipate that the appraisal will begin during late July 2026 when we will write to you about how you can get involved."/>
    <s v="Single Technology Appraisal"/>
    <s v="AS"/>
  </r>
  <r>
    <x v="3"/>
    <m/>
    <s v="TBC"/>
    <s v="TBC"/>
    <d v="2027-03-23T00:00:00"/>
    <s v="Trastuzumab deruxtecan for adjuvant treatment of high-risk HER2-positive residual invasive breast cancer after neoadjuvant chemotherapy [ID6509]"/>
    <s v="Cancer"/>
    <x v="23"/>
    <x v="7"/>
    <s v="NHS England"/>
    <s v="NHS hospital trusts"/>
    <s v="TBC"/>
    <s v="IV Infusion"/>
    <s v="TBC"/>
    <s v="TBC"/>
    <s v="TBC"/>
    <s v="TBC"/>
    <s v="In progress. Please note that following on from advice received from the company this appraisal has been rescheduled to align with latest regulatory expectations. Therefore, we now anticipate that the appraisal will begin during late July 2026 when we will write to you about how you can get involved."/>
    <s v="Single Technology Appraisal"/>
    <s v="AS"/>
  </r>
  <r>
    <x v="3"/>
    <m/>
    <s v="TBC"/>
    <s v="TBC"/>
    <d v="2027-04-28T00:00:00"/>
    <s v="Mezigdomide with dexamethasone and carfilzomib for treating relapsed or refractory multiple myeloma after at least 1 line of treatment [ID6513]"/>
    <s v="Cancer"/>
    <x v="3"/>
    <x v="7"/>
    <s v="NHS England"/>
    <s v="NHS hospital trusts"/>
    <s v="TBC"/>
    <s v="IV Infusion"/>
    <s v="TBC"/>
    <s v="TBC"/>
    <s v="TBC"/>
    <s v="TBC"/>
    <s v="Please note that following on from a request received from the company, the timelines for this appraisal have been revised and the appraisal is now anticipated to begin during late August 2026 when we will write to you about how you can get involved."/>
    <s v="Single Technology Appraisal"/>
    <s v="BG"/>
  </r>
  <r>
    <x v="3"/>
    <m/>
    <s v="TBC"/>
    <s v="TBC"/>
    <d v="2027-05-05T00:00:00"/>
    <s v="Triheptanoin for treating long-chain fatty acid oxidation disorders [ID3891]"/>
    <s v="Metabolic services"/>
    <x v="122"/>
    <x v="7"/>
    <s v="NHS England"/>
    <s v="NHS hospital trusts"/>
    <s v="TBC"/>
    <s v="Topical"/>
    <s v="TBC"/>
    <s v="TBC"/>
    <s v="TBC"/>
    <s v="TBC"/>
    <s v="Please note that following on from a request received from the company, the timelines for this appraisal have been revised and the appraisal is now anticipated to begin in early September 2026. These timings are based on a request from the company to reschedule the initial date set by NICE, in order to facilitate a suitably comprehensive and robust submission."/>
    <s v="Single Technology Appraisal"/>
    <s v="BG"/>
  </r>
  <r>
    <x v="3"/>
    <m/>
    <s v="TBC"/>
    <s v="TBC"/>
    <d v="2027-05-26T00:00:00"/>
    <s v="Apalutamide with gonadotrophin-releasing hormone agonist and radiotherapy for treating high-risk, localised or locally advanced prostate cancer [ID6215]"/>
    <s v="Cancer"/>
    <x v="26"/>
    <x v="7"/>
    <s v="NHS England"/>
    <s v="NHS hospital trusts"/>
    <s v="TBC"/>
    <s v="Oral"/>
    <s v="TBC"/>
    <s v="TBC"/>
    <s v="TBC"/>
    <s v="TBC"/>
    <s v="In progress. Please note that following on from advice received from the company this appraisal has been scheduled back into the work programme in line with latest regulatory expectations. Therefore, we now anticipate that the appraisal will begin during late September 2026 when we will write to you about how you can get involved."/>
    <s v="Single Technology Appraisal"/>
    <s v="PW"/>
  </r>
  <r>
    <x v="3"/>
    <m/>
    <s v="TBC"/>
    <s v="TBC"/>
    <d v="2027-06-30T00:00:00"/>
    <s v="Pembrolizumab with olaparib and chemoradiation for previously untreated limited-stage small-cell lung cancer [ID6412]"/>
    <s v="Cancer"/>
    <x v="11"/>
    <x v="7"/>
    <s v="NHS England"/>
    <s v="NHS hospital trusts"/>
    <s v="TBC"/>
    <s v="TBC"/>
    <s v="TBC"/>
    <s v="TBC"/>
    <s v="TBC"/>
    <s v="TBC"/>
    <s v="In progress. Please note that following on from advice received from the company this appraisal has been rescheduled to align with latest regulatory expectations. Therefore, we now anticipate that the appraisal will begin during late October 2026 when we will write to you about how you can get involved. The deadline for submissions is expected in approximately mid-January 2027."/>
    <s v="Single Technology Appraisal"/>
    <s v="SP"/>
  </r>
  <r>
    <x v="3"/>
    <m/>
    <s v="TBC"/>
    <s v="TBC"/>
    <d v="2027-07-27T00:00:00"/>
    <s v="Navepegritide for treating achondroplasia in people 2 to 15 years [ID6538]"/>
    <s v="Genetic medicine"/>
    <x v="128"/>
    <x v="7"/>
    <s v="NHS England"/>
    <s v="NHS hospital trusts"/>
    <s v="TBC"/>
    <s v="IV Infusion"/>
    <s v="TBC"/>
    <s v="TBC"/>
    <s v="TBC"/>
    <s v="TBC"/>
    <s v="In progress. Please note that following on from a request received from the company, the timelines for this appraisal have been revised and the appraisal is now anticipated to begin in mid-November 2026. These timings are based on a request from the company to reschedule the initial date set by NICE, in order to facilitate a suitably comprehensive and robust submission."/>
    <s v="Single Technology Appraisal"/>
    <s v="AS"/>
  </r>
  <r>
    <x v="4"/>
    <m/>
    <s v="TBC"/>
    <s v="TBC"/>
    <d v="2028-02-24T00:00:00"/>
    <s v="Pembrolizumab with chemoradiation, then with or without olaparib, for untreated unresectable locally advanced non-small-cell lung cancer [ID6399]"/>
    <s v="Cancer"/>
    <x v="11"/>
    <x v="7"/>
    <s v="NHS England"/>
    <s v="NHS hospital trusts"/>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July 2027 when we will write to you about how you can get involved. The deadline for submissions is expected in approximately early September 2027."/>
    <s v="Single Technology Appraisal"/>
    <s v="BG"/>
  </r>
  <r>
    <x v="4"/>
    <m/>
    <s v="TBC"/>
    <s v="TBC"/>
    <d v="2028-06-08T00:00:00"/>
    <s v="Durvalumab with tremelimumab and chemotherapy for treating unresectable or advanced urothelial cancer [ID3855]"/>
    <s v="Cancer"/>
    <x v="61"/>
    <x v="7"/>
    <s v="NHS England"/>
    <s v="NHS hospital trusts"/>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October 2027 when we will write to you about how you can get involved."/>
    <s v="Single Technology Appraisal"/>
    <s v="SP"/>
  </r>
  <r>
    <x v="5"/>
    <m/>
    <s v="TBC"/>
    <s v="TBC"/>
    <s v="TBC"/>
    <s v="Oxybutynin hydrochloride for managing neurogenic detrusor overactivity in people 6 years and over with spinal cord injury or spina bifida [ID5089]"/>
    <s v="Musculo-skeletal"/>
    <x v="129"/>
    <x v="7"/>
    <s v="ICB"/>
    <s v="NHS hospital trusts"/>
    <s v="TBC"/>
    <s v="Oral"/>
    <s v="TBC"/>
    <s v="TBC"/>
    <s v="TBC"/>
    <s v="TBC"/>
    <s v="Guidance is still in early development stage. More information will be provided as the development of the guidance progresses."/>
    <s v="Single Technology Appraisal"/>
    <s v="PW"/>
  </r>
  <r>
    <x v="5"/>
    <m/>
    <s v="TBC"/>
    <s v="TBC"/>
    <s v="TBC"/>
    <s v="Lisocabtagene maraleucel for treating relapsed or refractory large B-cell lymphoma after 2 or more systemic treatments (review of TA987) [ID6619]"/>
    <s v="Cancer"/>
    <x v="5"/>
    <x v="7"/>
    <s v="NHS England"/>
    <s v="NHS hospital trusts"/>
    <s v="TBC"/>
    <s v="IV Infusion"/>
    <s v="No"/>
    <s v="A capacity impact is not expected because the  administration method is the same as the main comparator"/>
    <n v="140"/>
    <s v="TBC"/>
    <s v="Guidance is still in early development stage. More information will be provided as the development of the guidance progresses. "/>
    <s v="Single Technology Appraisal"/>
    <s v="BG"/>
  </r>
  <r>
    <x v="5"/>
    <m/>
    <s v="TBC"/>
    <s v="TBC"/>
    <s v="TBC"/>
    <s v="Tislelizumab with platinum-based chemotherapy and etoposide for untreated extensive-stage small-cell lung cancer [ID6158]"/>
    <s v="Cancer"/>
    <x v="11"/>
    <x v="7"/>
    <s v="NHS England"/>
    <s v="NHS hospital trusts"/>
    <s v="TBC"/>
    <s v="Intravenous"/>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
    <s v="Single Technology Appraisal"/>
    <s v="SP"/>
  </r>
  <r>
    <x v="5"/>
    <m/>
    <s v="TBC"/>
    <s v="TBC"/>
    <s v="TBC"/>
    <s v="Ruxolitinib for Prurigo Nodularis [ID6571]"/>
    <s v="Skin conditions"/>
    <x v="109"/>
    <x v="7"/>
    <s v="ICB"/>
    <s v="NHS hospital trusts"/>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CD"/>
  </r>
  <r>
    <x v="5"/>
    <m/>
    <s v="TBC"/>
    <s v="TBC"/>
    <s v="TBC"/>
    <s v="Lutetium-177 vipivotide tetraxetan in combination for treating PSMA-positive hormone-sensitive metastatic prostate cancer [ID6589]"/>
    <s v="Cancer"/>
    <x v="26"/>
    <x v="7"/>
    <s v="NHS England"/>
    <s v="NHS hospital trusts"/>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June 2026 when we will write to you about how you can get involved."/>
    <s v="Single Technology Appraisal"/>
    <s v="BG"/>
  </r>
  <r>
    <x v="5"/>
    <m/>
    <s v="TBC"/>
    <s v="TBC"/>
    <s v="TBC"/>
    <s v="Dersimelagon for treating erythropoietic protoporphyria and X-linked protoporphyria in people 12 years and over [ID6160]"/>
    <s v="Endocrinology"/>
    <x v="130"/>
    <x v="7"/>
    <s v="NHS England"/>
    <s v="NHS hospital trusts"/>
    <s v="TBC"/>
    <s v="Oral"/>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PW"/>
  </r>
  <r>
    <x v="5"/>
    <m/>
    <s v="TBC"/>
    <s v="TBC"/>
    <s v="TBC"/>
    <s v="Leriglitazone for treating andrenoleukodystrophy [ID3903]"/>
    <s v="Endocrinology"/>
    <x v="131"/>
    <x v="7"/>
    <s v="NHS England"/>
    <s v="NHS hospital trusts"/>
    <s v="TBC"/>
    <s v="Oral"/>
    <s v="TBC"/>
    <s v="TBC"/>
    <s v="TBC"/>
    <s v="TBC"/>
    <s v="Guidance is still in early development stage. More information will be provided as the development of the guidance progresses."/>
    <s v="Single Technology Appraisal"/>
    <s v="CD"/>
  </r>
  <r>
    <x v="5"/>
    <m/>
    <s v="TBC"/>
    <s v="TBC"/>
    <s v="TBC"/>
    <s v="Lazertinib with amivantamab and platinum-based chemotherapy for EGFR mutation-positive metastatic non-small-cell lung cancer after a tyrosine kinase inhibitor [ID6305]"/>
    <s v="Cancer"/>
    <x v="11"/>
    <x v="7"/>
    <s v="NHS England"/>
    <s v="NHS hospital trusts"/>
    <s v="TBC"/>
    <s v="Oral"/>
    <s v="TBC"/>
    <s v="TBC"/>
    <s v="TBC"/>
    <s v="TBC"/>
    <s v="In progress. Please note that following on from advice received from the company, further information regarding the timelines for this appraisal will be available in due course. As this appraisal has been referred NICE will continue to monitor any development and will update interested parties if the situation changes."/>
    <s v="Single Technology Appraisal"/>
    <s v="SP"/>
  </r>
  <r>
    <x v="5"/>
    <m/>
    <s v="TBC"/>
    <s v="TBC"/>
    <s v="TBC"/>
    <s v="Itepekimab as add-on maintenance treatment for moderate to severe chronic obstructive pulmonary disease [ID6547]"/>
    <s v="Respiratory"/>
    <x v="80"/>
    <x v="7"/>
    <s v="ICB"/>
    <s v="NHS hospital trusts"/>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as and when the situation changes. "/>
    <s v="Single Technology Appraisal"/>
    <s v="AS"/>
  </r>
  <r>
    <x v="5"/>
    <m/>
    <s v="TBC"/>
    <s v="TBC"/>
    <s v="TBC"/>
    <s v="Iodine (131I)–apamistamab for treating relapsed or refractory acute myeloid leukaemia before an allogeneic haematopoietic stem cell transplant [ID6355]"/>
    <s v="Cancer"/>
    <x v="8"/>
    <x v="7"/>
    <s v="NHS England"/>
    <s v="NHS hospital trusts"/>
    <s v="TBC"/>
    <s v="Intravenous"/>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BG"/>
  </r>
  <r>
    <x v="5"/>
    <m/>
    <s v="TBC"/>
    <s v="TBC"/>
    <s v="TBC"/>
    <s v="Durvalumab in combination for neoadjuvant and adjuvant treatment of resectable gastric and gastro-oesophageal junction cancer [ID6374]"/>
    <s v="Cancer"/>
    <x v="15"/>
    <x v="7"/>
    <s v="NHS England"/>
    <s v="NHS hospital trusts"/>
    <s v="TBC"/>
    <s v="IV Infusion"/>
    <s v="Increase"/>
    <s v="There will be an increase in capacity due to extra administrations."/>
    <n v="2400"/>
    <s v="TBC"/>
    <s v="Guidance is still in early development stage.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5"/>
    <m/>
    <s v="TBC"/>
    <s v="TBC"/>
    <s v="TBC"/>
    <s v="Capivasertib with abiraterone for treating hormone-sensitive metastatic prostate cancer with PTEN deficiency [ID6466]"/>
    <s v="Cancer"/>
    <x v="26"/>
    <x v="7"/>
    <s v="NHS England"/>
    <s v="NHS hospital trusts"/>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5"/>
    <m/>
    <s v="TBC"/>
    <s v="TBC"/>
    <s v="TBC"/>
    <s v="Apraglutide for treating short bowel syndrome [ID6533]"/>
    <s v="Gastroenterology"/>
    <x v="132"/>
    <x v="7"/>
    <s v="NHS England"/>
    <s v="NHS hospital trusts"/>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PW"/>
  </r>
  <r>
    <x v="5"/>
    <m/>
    <s v="TBC"/>
    <s v="TBC"/>
    <s v="TBC"/>
    <s v="Masitinib with riluzole for treating amyotrophic lateral sclerosis [ID6257]"/>
    <s v="Neurology"/>
    <x v="114"/>
    <x v="7"/>
    <s v="NHS England"/>
    <s v="NHS hospital trusts"/>
    <s v="TBC"/>
    <s v="Oral"/>
    <s v="TBC"/>
    <s v="TBC"/>
    <s v="TBC"/>
    <s v="TBC"/>
    <s v="Guidance is still in early development stage. More information will be provided as the development of the guidance progresses."/>
    <s v="Single Technology Appraisal"/>
    <s v="PW"/>
  </r>
  <r>
    <x v="5"/>
    <m/>
    <s v="TBC"/>
    <s v="TBC"/>
    <s v="TBC"/>
    <s v="DCVax-L for treating glioblastoma [ID836]"/>
    <s v="Cancer"/>
    <x v="133"/>
    <x v="7"/>
    <s v="NHS England"/>
    <s v="NHS hospital trusts"/>
    <s v="TBC"/>
    <s v="Intra-dermal injection "/>
    <s v="TBC"/>
    <s v="TBC"/>
    <s v="TBC"/>
    <s v="TBC"/>
    <s v="NICE is continuing to liaise with Northwest Biotherapeutics. The company reports that it is still fully occupied and engaged in the Marketing Authorisation Application (MAA) process with the MHRA. "/>
    <s v="Single Technology Appraisal"/>
    <s v="SP"/>
  </r>
  <r>
    <x v="5"/>
    <m/>
    <s v="TBC"/>
    <s v="TBC"/>
    <s v="TBC"/>
    <s v="Maralixibat for treating progressive familial intrahepatic cholestasis [ID3818]"/>
    <s v="Hepatology"/>
    <x v="134"/>
    <x v="7"/>
    <s v="NHS England"/>
    <s v="NHS hospital trusts"/>
    <s v="TBC"/>
    <s v="Oral"/>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5"/>
    <m/>
    <s v="TBC"/>
    <s v="TBC"/>
    <s v="TBC"/>
    <s v="Odevixibat for treating cholestasis and pruritus in Alagille Syndrome [ID6181]"/>
    <s v="Gastroenterology"/>
    <x v="95"/>
    <x v="7"/>
    <s v="NHS England"/>
    <s v="NHS hospital trusts"/>
    <s v="TBC"/>
    <s v="Oral"/>
    <s v="TBC"/>
    <s v="TBC"/>
    <s v="TBC"/>
    <s v="TBC"/>
    <s v="Guidance is still in early development stage. More information will be provided as the development of the guidance progresses."/>
    <s v="Single Technology Appraisal"/>
    <s v="PW"/>
  </r>
  <r>
    <x v="5"/>
    <m/>
    <s v="TBC"/>
    <s v="TBC"/>
    <s v="TBC"/>
    <s v="Renal cell carcinoma Pathways Pilot [ID6186]"/>
    <s v="Cancer"/>
    <x v="1"/>
    <x v="7"/>
    <s v="NHS England"/>
    <s v="NHS hospital trusts"/>
    <s v="TBC"/>
    <s v="Various"/>
    <s v="TBC"/>
    <s v="TBC"/>
    <s v="TBC"/>
    <s v="TBC"/>
    <s v="This appraisal has been developed as part of NICE's proportionate approach to technology appraisals. It is a pilot for the ‘Pathways’ approach. Further documents are published under cabozantinib with nivolumab for untreated advanced renal cell carcinoma [ID6184]."/>
    <s v="Single Technology Appraisal"/>
    <s v="PW"/>
  </r>
  <r>
    <x v="5"/>
    <m/>
    <s v="TBC"/>
    <s v="TBC"/>
    <s v="TBC"/>
    <s v="Zanubrutinib for untreated chronic lymphocytic leukaemia [ID5079]"/>
    <s v="Cancer"/>
    <x v="135"/>
    <x v="7"/>
    <s v="NHS England"/>
    <s v="NHS hospital trusts"/>
    <s v="TBC"/>
    <s v="Oral"/>
    <s v="TBC"/>
    <s v="TBC"/>
    <s v="TBC"/>
    <s v="TBC"/>
    <s v="Guidance is still in early development stage. More information will be provided as the development of the guidance progresses."/>
    <s v="Single Technology Appraisal"/>
    <s v="BG"/>
  </r>
  <r>
    <x v="5"/>
    <m/>
    <s v="TBC"/>
    <s v="TBC"/>
    <s v="TBC"/>
    <s v="Durvalumab for adjuvant treatment of resectable non-small-cell lung cancer [ID1263]"/>
    <s v="Cancer"/>
    <x v="11"/>
    <x v="7"/>
    <s v="NHS England"/>
    <s v="NHS hospital trusts"/>
    <s v="TBC"/>
    <s v="IV Infusion"/>
    <s v="TBC"/>
    <s v="TBC"/>
    <s v="TBC"/>
    <s v="TBC"/>
    <s v="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The deadline for submissions is expected in approximately mid-March 2025."/>
    <s v="Single Technology Appraisal"/>
    <s v="SP"/>
  </r>
  <r>
    <x v="5"/>
    <m/>
    <s v="TBC"/>
    <s v="TBC"/>
    <s v="TBC"/>
    <s v="Ropeginterferon alfa-2b for treating polycythaemia vera without symptomatic splenomegaly [ID1596]"/>
    <s v="Cancer"/>
    <x v="135"/>
    <x v="7"/>
    <s v="NHS England"/>
    <s v="NHS hospital trusts"/>
    <s v="TBC"/>
    <s v="Subcutaneous injection"/>
    <s v="TBC"/>
    <s v="TBC"/>
    <s v="TBC"/>
    <s v="TBC"/>
    <s v="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
    <s v="Single Technology Appraisal"/>
    <s v="BG"/>
  </r>
  <r>
    <x v="5"/>
    <m/>
    <s v="TBC"/>
    <s v="Suspended"/>
    <s v="Suspended"/>
    <s v="Vosoritide for treating achondroplasia in people 4 months and over [ID6488]"/>
    <s v="Genetic medicine"/>
    <x v="128"/>
    <x v="11"/>
    <s v="ICB"/>
    <s v="NHS hospital trusts"/>
    <s v="Suspended"/>
    <s v="Subcutaneous injection"/>
    <s v="Suspended"/>
    <s v="Suspended"/>
    <s v="Suspended"/>
    <s v="Suspended"/>
    <s v="Suspended. Following the decision by the NICE Prioritisation Board to route the appraisal through the Single Technology Appraisal (STA) process, BioMarin has advised that they are no longer pursuing a Marketing Authorisation Application from the Medicines and Healthcare products Regulatory Agency for this indication at this time. NICE cannot produce recommendations for treatments without a marketing authorisation. Therefore, NICE has decided to suspend this appraisal from its current work programme. Prioritisation Board agreed that criteria 1,3 and 4 of the highly specialised technology framework were not met (see NICE-wide topic prioritisation: the manual) and that therefore the treatment should be routed to the technology appraisals programme. As this appraisal has been referred NICE will continue to monitor any development and will update interested parties if the situation changes."/>
    <s v="Single Technology Appraisal"/>
    <s v="PW"/>
  </r>
  <r>
    <x v="5"/>
    <m/>
    <s v="TBC"/>
    <s v="Suspended"/>
    <s v="Suspended"/>
    <s v="Bemarituzumab with chemotherapy for untreated inoperable HER2-negative advanced gastric or gastro-oesophageal junction cancer [ID6481]"/>
    <s v="Cancer"/>
    <x v="15"/>
    <x v="11"/>
    <s v="NHS England"/>
    <s v="NHS hospital trusts"/>
    <s v="Suspended"/>
    <s v="Intravenous"/>
    <s v="Suspended"/>
    <s v="Suspended"/>
    <s v="Suspended"/>
    <s v="Suspended"/>
    <s v="Suspended. For information, the company have advised that they are currently not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Astegolimab as add-on maintenance treatment for moderate to severe chronic obstructive pulmonary disease [ID6524]"/>
    <s v="Respiratory"/>
    <x v="80"/>
    <x v="11"/>
    <s v="ICB"/>
    <s v="NHS hospital trusts"/>
    <s v="Suspended"/>
    <s v="IV infusion / subcutane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Venetoclax with azacitidine for untreated high-risk myelodysplastic syndromes [ID6314]"/>
    <s v="Haematology"/>
    <x v="136"/>
    <x v="11"/>
    <s v="NHS England"/>
    <s v="NHS hospital trusts"/>
    <s v="Suspended"/>
    <s v="Oral / subcutaneous injection"/>
    <s v="Suspended"/>
    <s v="Suspended"/>
    <s v="Suspended"/>
    <s v="Suspended"/>
    <s v="Suspended. For information, the company have announced that the Phase 3 VERONA trial evaluating venetoclax in combination with azacitidine for the treatment of newly diagnosed higher-risk myelodysplastic syndrome (HR-MDS) has not met the primary endpoint and as such, they will no longer be pursuing a Marketing Authorisation variation in this indication in the UK at this time.    Therefore, NICE has decided to suspend this appraisal from its current work programme. As this appraisal has been referred NICE will continue to monitor any development and will update interested parties as and when the situation changes. "/>
    <s v="Single Technology Appraisal"/>
    <s v="BG"/>
  </r>
  <r>
    <x v="5"/>
    <m/>
    <s v="TBC"/>
    <s v="Suspended"/>
    <s v="Suspended"/>
    <s v="Concizumab for treating haemophilia A or B in people 12 years and over with inhibitors [ID6665]"/>
    <s v="Haematology"/>
    <x v="21"/>
    <x v="11"/>
    <s v="NHS England"/>
    <s v="NHS hospital trusts"/>
    <s v="Suspended"/>
    <s v="Suspended"/>
    <s v="Suspended"/>
    <s v="Suspended"/>
    <s v="Suspended"/>
    <s v="Suspended"/>
    <s v="Suspended. Following discussions with the company, the evaluation of concizumab has been split into 2 indications. Concizumab for treating severe haemophilia A or moderate to severe haemophilia B in people 12 years and over without inhibitors will continue as ID5099. Concizumab for treating haemophilia A or B in people 12 years and over with inhibitors will progress under a new ID number, ID6665."/>
    <s v="Single Technology Appraisal"/>
    <s v="AS"/>
  </r>
  <r>
    <x v="5"/>
    <m/>
    <s v="TBC"/>
    <s v="Suspended"/>
    <s v="Suspended"/>
    <s v="Vepdegestrant for treating hormone receptor-positive HER2-negative metastatic breast cancer after endocrine treatment [ID6360]"/>
    <s v="Cancer"/>
    <x v="135"/>
    <x v="11"/>
    <s v="NHS England"/>
    <s v="NHS hospital trusts"/>
    <s v="Suspended"/>
    <s v="Oral"/>
    <s v="Suspended"/>
    <s v="Suspended"/>
    <s v="Suspended"/>
    <s v="Suspended"/>
    <s v="Suspended. NICE is unable to make a recommendation about the use in the NHS of vepdegestrant for treating hormone receptor-positive HER2-negative metastatic breast cancer after endocrine treatment. This is because Pfizer has confirmed that it does not intend to make an evidence submission for the appraisal at this time, as they are still evaluating their plans for the technology in this indication in the UK."/>
    <s v="Single Technology Appraisal"/>
    <s v="AS"/>
  </r>
  <r>
    <x v="5"/>
    <m/>
    <s v="TBC"/>
    <s v="Suspended"/>
    <s v="Suspended"/>
    <s v="Neuro-Cells stem-cell treatment for traumatic spinal cord injury [ID6588]"/>
    <s v="Neurology"/>
    <x v="129"/>
    <x v="11"/>
    <s v="NHS England"/>
    <s v="NHS hospital trusts"/>
    <s v="Suspended"/>
    <s v="Suspended"/>
    <s v="Suspended"/>
    <s v="Suspended"/>
    <s v="Suspended"/>
    <s v="Suspended"/>
    <s v="Suspended. The company have not provided any information regarding their Marketing Authorisation Application from the Medicines and Healthcare products Regulatory Agency (MHRA) for this indication at this time. Therefore, NICE has decided to suspend this appraisal from its current work programme."/>
    <s v="Single Technology Appraisal"/>
    <s v="PW"/>
  </r>
  <r>
    <x v="5"/>
    <m/>
    <s v="TBC"/>
    <s v="Suspended"/>
    <s v="Suspended"/>
    <s v="Sipavibart for preventing COVID-19 [ID6282]"/>
    <s v="Infectious diseases"/>
    <x v="6"/>
    <x v="11"/>
    <s v="ICB"/>
    <s v="Primary care &amp; NHS Hospital trusts"/>
    <s v="Suspended"/>
    <s v="Intramuscular injection"/>
    <s v="Suspended"/>
    <s v="Suspended"/>
    <s v="Suspended"/>
    <s v="Suspended"/>
    <s v="Suspended. 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
    <s v="Single Technology Appraisal"/>
    <s v="BG"/>
  </r>
  <r>
    <x v="5"/>
    <m/>
    <s v="TBC"/>
    <s v="Suspended"/>
    <s v="Suspended"/>
    <s v="Fidanacogene elaparvovec for treating moderately severe to severe haemophilia B [ID4032]"/>
    <s v="Haematology"/>
    <x v="21"/>
    <x v="12"/>
    <s v="NHS England"/>
    <s v="NHS hospital trusts"/>
    <s v="Suspended"/>
    <s v="Single IV infusion"/>
    <s v="Suspended"/>
    <s v="Suspended"/>
    <s v="Suspended"/>
    <s v="Suspended"/>
    <s v="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
    <s v="Single Technology Appraisal"/>
    <s v="SP"/>
  </r>
  <r>
    <x v="5"/>
    <m/>
    <s v="TBC"/>
    <s v="Suspended"/>
    <s v="Suspended"/>
    <s v="Trastuzumab deruxtecan for treating HER2-positive unresectable or metastatic breast cancer after 1 or more anti-HER2 treatments [ID6309]"/>
    <s v="Cancer"/>
    <x v="23"/>
    <x v="11"/>
    <s v="NHS England"/>
    <s v="NHS hospital trusts"/>
    <s v="Suspended"/>
    <s v="Intravenous"/>
    <s v="Suspended"/>
    <s v="Suspended"/>
    <s v="Suspended"/>
    <s v="Suspended"/>
    <s v="Suspended. Please note that this evaluation has been combined with ID5121. The evaluation will continue under ID5121, and ID6309 will be suspended."/>
    <s v="Single Technology Appraisal"/>
    <s v="AS"/>
  </r>
  <r>
    <x v="5"/>
    <m/>
    <s v="TBC"/>
    <s v="Suspended"/>
    <s v="Suspended"/>
    <s v="Alpelisib with olaparib for treating BRCA wild-type platinum-refractory or -resistant ovarian, fallopian tube or primary peritoneal cancer after 1 to 3 previous treatments [TSID11830] [ID6247]"/>
    <s v="Cancer"/>
    <x v="57"/>
    <x v="11"/>
    <s v="NHS England"/>
    <s v="NHS hospital trusts"/>
    <s v="Suspended"/>
    <s v="Oral"/>
    <s v="Suspended"/>
    <s v="Suspended"/>
    <s v="Suspended"/>
    <s v="Suspended"/>
    <s v="Suspended. For information,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AS"/>
  </r>
  <r>
    <x v="5"/>
    <m/>
    <s v="TBC"/>
    <s v="Suspended"/>
    <s v="Suspended"/>
    <s v="Pegcetacoplan for treating geographic atrophy [ID4041]"/>
    <s v="Eye"/>
    <x v="43"/>
    <x v="11"/>
    <s v="ICB"/>
    <s v="Primary care &amp; Community services"/>
    <s v="Suspended"/>
    <s v="Subcutaneous injection"/>
    <s v="Suspended"/>
    <s v="Suspended"/>
    <s v="Suspended"/>
    <s v="Suspended"/>
    <s v="As you will be aware, the Department for Health &amp; Social Care has asked NICE to carry out a Single Technology Appraisal of Pegcetacoplan for treating geographic atrophy [ID4041] For information, the company have advised that they did not receive Marketing Authoris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Datopotamab deruxtecan for treating advanced non-small-cell lung cancer after platinum-based chemotherapy [ID6241]"/>
    <s v="Cancer"/>
    <x v="11"/>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Tucatinib with trastuzumab for previously treated HER2-positive colorectal cancer [ID6227]"/>
    <s v="Cancer"/>
    <x v="36"/>
    <x v="11"/>
    <s v="NHS England"/>
    <s v="NHS hospital trusts"/>
    <s v="Suspended"/>
    <s v="Suspended"/>
    <s v="Suspended"/>
    <s v="Suspended"/>
    <s v="Suspended"/>
    <s v="Suspended"/>
    <s v="Suspended. The company have advised that they are no longer pursuing a Marketing Authorisation Application from the Medicines and Healthcare products Regulatory Agency (MHRA) for this indication at this time. Therefore, NICE has decided to suspend this appraisal from its work program. As this appraisal has been referred to NICE we will continue to monitor any development and will update interested parties if the situation changes."/>
    <s v="Single Technology Appraisal"/>
    <s v="PW"/>
  </r>
  <r>
    <x v="5"/>
    <m/>
    <s v="TBC"/>
    <s v="Suspended"/>
    <s v="Suspended"/>
    <s v="Pembrolizumab with pemetrexed and platinum-based chemotherapy for untreated unresectable advanced malignant pleural mesothelioma [ID4044]"/>
    <s v="Cancer"/>
    <x v="137"/>
    <x v="11"/>
    <s v="NHS England"/>
    <s v="NHS hospital trusts"/>
    <s v="Suspended"/>
    <s v="IV Infusion"/>
    <s v="Suspended"/>
    <s v="Suspended"/>
    <s v="Suspended"/>
    <s v="Suspended"/>
    <s v="Suspended. For information, the company have advised that the wording of the marketing authorisation for pembrolizumab with pemetrexed and platinum-based chemotherapy for untreated unresectable advanced malignant pleural mesothelioma is still to be determined and therefore they have requested a temporary suspension of this appraisal while this issue is resolved. NICE will continue to monitor any development and will update interested parties when the situation changes."/>
    <s v="Single Technology Appraisal"/>
    <s v="SP"/>
  </r>
  <r>
    <x v="5"/>
    <m/>
    <s v="TBC"/>
    <s v="Suspended"/>
    <s v="Suspended"/>
    <s v="Belzutifan for previously treated advanced renal cell carcinoma [ID6154]"/>
    <s v="Cancer"/>
    <x v="1"/>
    <x v="11"/>
    <s v="NHS England"/>
    <s v="NHS hospital trusts"/>
    <s v="Suspended"/>
    <s v="Suspended"/>
    <s v="Suspended"/>
    <s v="Suspended"/>
    <s v="Suspended"/>
    <s v="Suspended"/>
    <s v="Suspended. For information, the company have advised that they are no longer intending to provide an evidence submission for this appraisal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Insulin icodec for treating type 2 diabetes [ID6175]"/>
    <s v="Diabetes"/>
    <x v="34"/>
    <x v="11"/>
    <s v="ICB"/>
    <s v="Primary care"/>
    <s v="Suspended"/>
    <s v="Subcutaneous injection"/>
    <s v="Suspended"/>
    <s v="Suspended"/>
    <s v="Suspended"/>
    <s v="Suspended"/>
    <s v="Suspended. Following an update from the company (Novo Nordisk), NICE have suspended this appraisal from its current work programme until further notice. NICE will continue to monitor the situation and will provide an update when further information becomes available."/>
    <s v="Single Technology Appraisal"/>
    <s v="AS"/>
  </r>
  <r>
    <x v="5"/>
    <m/>
    <s v="TBC"/>
    <s v="Suspended"/>
    <s v="Suspended"/>
    <s v="Leukocyte interleukin in combination for neoadjuvant treatment of resectable locally advanced squamous cell head and neck cancer [ID6390]"/>
    <s v="Cancer"/>
    <x v="108"/>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Selpercatinib for treating RET fusion-positive advanced solid tumours in people aged 12 and over with no other treatment options [ID6273]"/>
    <s v="Cancer"/>
    <x v="4"/>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Atezolizumab as neoadjuvant (with chemotherapy) and adjuvant (as monotherapy) treatment for early triple negative breast cancer [ID6200]"/>
    <s v="Cancer"/>
    <x v="135"/>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AS"/>
  </r>
  <r>
    <x v="5"/>
    <m/>
    <s v="TBC"/>
    <s v="Suspended"/>
    <s v="Suspended"/>
    <s v="Atezolizumab with bevacizumab for adjuvant treatment of resected or ablated hepatocellular carcinoma at high risk of recurrence [ID6148]"/>
    <s v="Cancer"/>
    <x v="18"/>
    <x v="11"/>
    <s v="NHS England"/>
    <s v="NHS hospital trusts"/>
    <s v="Suspended"/>
    <s v="IV Infusion"/>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Bimatoprost implant for treating open angle glaucoma or ocular hypertension when topical treatments are unsuitable [ID6180]"/>
    <s v="Ophthalmology"/>
    <x v="37"/>
    <x v="11"/>
    <s v="ICB"/>
    <s v="NHS hospital trusts"/>
    <s v="Suspended"/>
    <s v="Intracameral"/>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Belantamab mafodotin for treating relapsed or refractory multiple myeloma after 4 or more therapies [ID2701]"/>
    <s v="Cancer"/>
    <x v="3"/>
    <x v="11"/>
    <s v="NHS England"/>
    <s v="NHS hospital trusts"/>
    <s v="Suspended"/>
    <s v="IV Infusion"/>
    <s v="Suspended"/>
    <s v="Suspended"/>
    <s v="Suspended"/>
    <s v="Suspended"/>
    <s v="Suspended. In December 2023, the European Medicines Agency’s Committee for Medicinal Products for Human Use (CHMP) confirmed its recommendation to not renew the conditional marketing authorisation for belantamab mafodotin monotherapy (for 5L+ triple class refractory multiple myeloma). GSK has held discussions with the Medicines and Healthcare products Regulatory Agency (MHRA) on the annual renewal of the GB conditional marketing authorisation and have accepted the MHRA’s decision to revoke the conditional marketing authorisation for belantamab mafodotin monotherapy. NICE will therefore be suspending the technology appraisal and will not reissue final draft guidance. The appeal process also therefore concludes and the appeal hearing that related to the withdrawn final draft guidance will not be rescheduled."/>
    <s v="Single Technology Appraisal"/>
    <s v="SP"/>
  </r>
  <r>
    <x v="5"/>
    <m/>
    <s v="TBC"/>
    <s v="Suspended"/>
    <s v="Suspended"/>
    <s v="Degarelix before or with radiotherapy for treating high-risk localised and locally advanced hormone-dependent prostate cancer [ID6419]"/>
    <s v="Cancer"/>
    <x v="26"/>
    <x v="11"/>
    <s v="NHS England"/>
    <s v="NHS hospital trusts"/>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CD"/>
  </r>
  <r>
    <x v="5"/>
    <m/>
    <s v="TBC"/>
    <s v="Suspended"/>
    <s v="Suspended"/>
    <s v="Repotrectinib for treating ROS1-positive advanced non-small-cell lung cancer [ID6277]"/>
    <s v="Cancer"/>
    <x v="11"/>
    <x v="11"/>
    <s v="NHS England"/>
    <s v="NHS hospital trusts"/>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5"/>
    <m/>
    <s v="TBC"/>
    <s v="Suspended"/>
    <s v="Suspended"/>
    <s v="Empagliflozin for preventing cardiovascular events after acute myocardial infarction [ID6240]"/>
    <s v="Cardiology"/>
    <x v="97"/>
    <x v="11"/>
    <s v="ICB"/>
    <s v="NHS hospital trusts"/>
    <s v="Suspended"/>
    <s v="Oral"/>
    <s v="Suspended"/>
    <s v="Suspended"/>
    <s v="Suspended"/>
    <s v="Suspended"/>
    <s v="Suspended. For information, since interpretation of data from the EMPACT-MI trial is ongoing, the company have advised that they are no longer pursuing a Marketing Authorisation Application from the Medicines and Healthcare products Regulatory Agency (MHRA) for this indication at this time. Further updates will be communicated when availabl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Nivolumab with chemotherapy for untreated unresectable or metastatic urothelial cancer [ID5102]"/>
    <s v="Cancer"/>
    <x v="61"/>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submission plans. As this appraisal has been referred NICE will continue to monitor any development and will update interested parties if the situation changes."/>
    <s v="Single Technology Appraisal"/>
    <s v="CD"/>
  </r>
  <r>
    <x v="5"/>
    <m/>
    <s v="TBC"/>
    <s v="Suspended"/>
    <s v="Suspended"/>
    <s v="Sugemalimab with chemotherapy for untreated metastatic non-small-cell lung cancer [ID4001]"/>
    <s v="Cancer"/>
    <x v="11"/>
    <x v="11"/>
    <s v="NHS England"/>
    <s v="NHS hospital trusts"/>
    <s v="Suspended"/>
    <s v="IV Infusion"/>
    <s v="Suspended"/>
    <s v="Suspended"/>
    <s v="Suspended"/>
    <s v="Suspended"/>
    <s v="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Pirtobrutinib for treating relapsed or refractory mantle cell lymphoma [ID3975]"/>
    <s v="Cancer"/>
    <x v="5"/>
    <x v="11"/>
    <s v="NHS England"/>
    <s v="NHS hospital trusts"/>
    <s v="Suspended"/>
    <s v="Oral"/>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5"/>
    <m/>
    <s v="TBC"/>
    <s v="Suspended"/>
    <s v="Suspended"/>
    <s v="Topical rapamycin for treating facial angiofibromas associated with tuberous sclerosis complex in people 6 years and over [ID6391]"/>
    <s v="ENT"/>
    <x v="121"/>
    <x v="11"/>
    <s v="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5"/>
    <m/>
    <s v="TBC"/>
    <s v="Suspended"/>
    <s v="Suspended"/>
    <s v="Daprodustat for treating anaemia in people with chronic kidney disease [ID3987]"/>
    <s v="Haematology"/>
    <x v="49"/>
    <x v="11"/>
    <s v="ICB and NHS England"/>
    <s v="NHS hospital trusts"/>
    <s v="Suspended"/>
    <s v="Suspended"/>
    <s v="Suspended"/>
    <s v="Suspended"/>
    <s v="Suspended"/>
    <s v="Suspended"/>
    <s v="Suspended. The company who makes daprodustat have informed NICE that they will not pursue a license for daprodustat from the UK MHRA. This appraisal will therefore be suspended."/>
    <s v="Single Technology Appraisal"/>
    <s v="PW"/>
  </r>
  <r>
    <x v="5"/>
    <m/>
    <s v="TBC"/>
    <s v="Suspended"/>
    <s v="Suspended"/>
    <s v="Palforzia for treating peanut allergy in children aged 1 to 3 [ID6144]"/>
    <s v="Immunology"/>
    <x v="138"/>
    <x v="11"/>
    <s v="Not applicable"/>
    <s v="Not applicable"/>
    <s v="Suspended"/>
    <s v="Suspended"/>
    <s v="Suspended"/>
    <s v="Suspended"/>
    <s v="Suspended"/>
    <s v="Suspended"/>
    <s v="Suspended. Please note the company will not provide an evidence submission for this appraisal at this time. Therefore, we are suspending the appraisal while we consider the next steps."/>
    <s v="Single Technology Appraisal"/>
    <s v="CD"/>
  </r>
  <r>
    <x v="5"/>
    <m/>
    <s v="TBC"/>
    <s v="Suspended"/>
    <s v="Suspended"/>
    <s v="Telisotuzumab vedotin for treating c-MET overexpressed, EGFR wild-type, non-squamous advanced non-small-cell lung cancer after 1 or more systemic treatments [ID6253]"/>
    <s v="Cancer"/>
    <x v="11"/>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SP"/>
  </r>
  <r>
    <x v="5"/>
    <m/>
    <s v="TBC"/>
    <s v="Suspended"/>
    <s v="Suspended"/>
    <s v="Abaloparatide for treating idiopathic or hypogonadal osteoporosis in men [ID4059]"/>
    <s v="Musculo-skeletal"/>
    <x v="24"/>
    <x v="11"/>
    <s v="NHS England"/>
    <s v="NHS hospital trusts"/>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5"/>
    <m/>
    <s v="TBC"/>
    <s v="Suspended"/>
    <s v="Suspended"/>
    <s v="Aumolertinib for untreated EGFR mutation-positive non-small-cell lung cancer [ID4000]"/>
    <s v="Cancer"/>
    <x v="11"/>
    <x v="11"/>
    <s v="Not applicable"/>
    <s v="Not applicable"/>
    <s v="Suspended"/>
    <s v="Suspended"/>
    <s v="Suspended"/>
    <s v="Suspended"/>
    <s v="Suspended"/>
    <s v="Suspended"/>
    <s v="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VTS-270 for treating Niemann-Pick type C1 [ID1267]"/>
    <s v="Neurology"/>
    <x v="56"/>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Highly Specialised Technology Evaluation"/>
    <s v="GS"/>
  </r>
  <r>
    <x v="5"/>
    <m/>
    <s v="TBC"/>
    <s v="Suspended"/>
    <s v="Suspended"/>
    <s v="Dupilumab for treating chronic spontaneous urticaria in people 12 years and over [ID4055]"/>
    <s v="Not applicable"/>
    <x v="4"/>
    <x v="11"/>
    <s v="Not applicable"/>
    <s v="Not applicable"/>
    <s v="Suspended"/>
    <s v="Suspended"/>
    <s v="Suspended"/>
    <s v="Suspended"/>
    <s v="Suspended"/>
    <s v="Suspended"/>
    <s v="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CD"/>
  </r>
  <r>
    <x v="5"/>
    <m/>
    <s v="TBC"/>
    <s v="Suspended"/>
    <s v="Suspended"/>
    <s v="Infigratinib for treating relapsed or refractory advanced cholangiocarcinoma with FGFR2 fusion or rearrangement [ID3992]"/>
    <s v="Cancer"/>
    <x v="2"/>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Lenadogene nolparvovec for treating Leber's hereditary optic neuropathy caused by the G11778A ND4 mitochondrial mutation [ID1410]"/>
    <s v="Ophthalmology"/>
    <x v="70"/>
    <x v="11"/>
    <s v="Not applicable"/>
    <s v="Not applicable"/>
    <s v="Suspended"/>
    <s v="Suspended"/>
    <s v="Suspended"/>
    <s v="Suspended"/>
    <s v="Suspended"/>
    <s v="Suspended"/>
    <s v="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
    <s v="Single Technology Appraisal"/>
    <s v="GS"/>
  </r>
  <r>
    <x v="5"/>
    <m/>
    <s v="TBC"/>
    <s v="Suspended"/>
    <s v="Suspended"/>
    <s v="Lurbinectedin for treating advanced small-cell lung cancer on or after platinum-based chemotherapy [ID3872]"/>
    <s v="Cancer"/>
    <x v="11"/>
    <x v="11"/>
    <s v="Not applicable"/>
    <s v="Not applicable"/>
    <s v="Suspended"/>
    <s v="IV Infusion"/>
    <s v="Suspended"/>
    <s v="Suspended"/>
    <s v="Suspended"/>
    <s v="Suspended"/>
    <s v="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
    <s v="Single Technology Appraisal"/>
    <s v="BG"/>
  </r>
  <r>
    <x v="5"/>
    <m/>
    <s v="TBC"/>
    <s v="Suspended"/>
    <s v="Suspended"/>
    <s v="Oral paclitaxel with encequidar for treating advanced breast cancer [ID5111]"/>
    <s v="Cancer"/>
    <x v="23"/>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Pembrolizumab with olaparib for treating hormone-relapsed metastatic prostate cancer after abiraterone or enzalutamide and chemotherapy [ID3814]"/>
    <s v="Cancer"/>
    <x v="26"/>
    <x v="11"/>
    <s v="NHS England"/>
    <s v="NHS hospital trusts"/>
    <s v="Suspended"/>
    <s v="Suspended"/>
    <s v="Suspended"/>
    <s v="Suspended"/>
    <s v="Suspended"/>
    <s v="Suspended"/>
    <s v="Suspended. The Department for Health and Social Care has asked NICE to carry out a Single Technology Appraisal of pembrolizumab with olaparib for treating hormone-relapsed metastatic prostate cancer after abiraterone or enzalutamide and chemotherapy [ID3814]. We have recently invited stakeholders to respond to a written consultation on the draft scope for this evaluation. The company that market pembrolizumab have advised that they are no longer pursuing a Marketing Authorisation Application from the Medicines and Healthcare products Regulatory Agency (MHRA) for this indication at this time. Therefore, NICE has decided to suspend this evaluation from its current work programme, this means the consultation on the draft scope will now close. Please accept our apologies for any inconvenience. As this evaluation has been referred to NICE we will continue to monitor any development and will update interested parties if the situation changes."/>
    <s v="Single Technology Appraisal"/>
    <s v="PW"/>
  </r>
  <r>
    <x v="5"/>
    <m/>
    <s v="TBC"/>
    <s v="Suspended"/>
    <s v="Suspended"/>
    <s v="Xevinapant with platinum-based chemotherapy and radiotherapy for untreated locally advanced squamous cell head and neck cancer [ID6199]"/>
    <s v="Cancer"/>
    <x v="108"/>
    <x v="11"/>
    <s v="NHS England"/>
    <s v="NHS hospital trusts"/>
    <s v="Suspended"/>
    <s v="Suspended"/>
    <s v="Suspended"/>
    <s v="Suspended"/>
    <s v="Suspended"/>
    <s v="Suspended"/>
    <s v="Suspended. For information, the company have announced that the phase III clinical trial did not meet its primary endpoint of prolonging event-free survival compared to chemotherapy and radiotherapy,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wording regarding the status of this appraisal."/>
    <s v="Single Technology Appraisal"/>
    <s v="SP"/>
  </r>
  <r>
    <x v="5"/>
    <m/>
    <s v="TBC"/>
    <s v="Suspended"/>
    <s v="Suspended"/>
    <s v="Vibostolimab–pembrolizumab for untreated PD-L1-positive metastatic non-small-cell lung cancer [ID6382]"/>
    <s v="Cancer"/>
    <x v="11"/>
    <x v="11"/>
    <s v="NHS England"/>
    <s v="NHS hospital trusts"/>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5"/>
    <m/>
    <s v="TBC"/>
    <s v="Suspended"/>
    <s v="Suspended"/>
    <s v="Tislelizumab with chemotherapy for untreated unresectable or metastatic gastric or gastro-oesophageal junction cancer [ID6157]"/>
    <s v="Cancer"/>
    <x v="15"/>
    <x v="11"/>
    <s v="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5"/>
    <m/>
    <s v="TBC"/>
    <s v="Suspended"/>
    <s v="Suspended"/>
    <s v="Tiragolumab with atezolizumab for untreated PD-L1-positive advanced non-small-cell lung cancer [ID5122]"/>
    <s v="Cancer"/>
    <x v="11"/>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Tiragolumab with atezolizumab for treating advanced oesophageal squamous cell cancer after chemoradiotherapy [ID6267]"/>
    <s v="Cancer"/>
    <x v="44"/>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Sacituzumab govitecan for treating advanced non-small-cell lung cancer after platinum-based chemotherapy and a PD-1 or PD-L1 inhibitor [ID6375]"/>
    <s v="Cancer"/>
    <x v="11"/>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CD"/>
  </r>
  <r>
    <x v="5"/>
    <m/>
    <s v="TBC"/>
    <s v="Suspended"/>
    <s v="Suspended"/>
    <s v="Ruxolitinib for treating moderate to severe chronic graft-versus-host disease after an allogeneic stem cell transplant in people 28 days to 17 years [ID6427]"/>
    <s v="Not applicable"/>
    <x v="4"/>
    <x v="11"/>
    <s v="Not applicable"/>
    <s v="Not applicable"/>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CD"/>
  </r>
  <r>
    <x v="5"/>
    <m/>
    <s v="TBC"/>
    <s v="Suspended"/>
    <s v="Suspended"/>
    <s v="Rilzabrutinib for treating persistent or chronic immune thrombocytopenia in people aged 12 and over [ID6395]"/>
    <s v="Haematology"/>
    <x v="139"/>
    <x v="11"/>
    <s v="ICB and 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5"/>
    <m/>
    <s v="TBC"/>
    <s v="Suspended"/>
    <s v="Suspended"/>
    <s v="Pembrolizumab–vibostolimab with etoposide and platinum-based chemotherapy for untreated extensive-stage small-cell lung cancer [ID6361]"/>
    <s v="Cancer"/>
    <x v="11"/>
    <x v="11"/>
    <s v="NHS England"/>
    <s v="NHS hospital trusts"/>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Pembrolizumab–vibostolimab for untreated metastatic non-small-cell lung cancer [ID6365]"/>
    <s v="Cancer"/>
    <x v="11"/>
    <x v="11"/>
    <s v="NHS England"/>
    <s v="NHS hospital trusts"/>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5"/>
    <m/>
    <s v="TBC"/>
    <s v="Suspended"/>
    <s v="Suspended"/>
    <s v="Pembrolizumab with stereotactic body radiotherapy for treating unresected stage 1 or 2 non-small-cell lung cancer [ID6149]"/>
    <s v="Cancer"/>
    <x v="11"/>
    <x v="11"/>
    <s v="NHS England"/>
    <s v="NHS hospital trusts"/>
    <s v="Suspended"/>
    <s v="Suspended"/>
    <s v="Suspended"/>
    <s v="Suspended"/>
    <s v="Suspended"/>
    <s v="Suspended"/>
    <s v="Suspended. For information, the company have advised that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Omburtamab for treating relapsed neuroblastoma [ID1664]"/>
    <s v="Cancer"/>
    <x v="120"/>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Nitazoxanide for treating the common cold in people 12 years and over [ID4049]"/>
    <s v="Not applicable"/>
    <x v="4"/>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Niraparib with pembrolizumab for maintenance treatment of advanced non-small-cell lung cancer after platinum-based chemotherapy with pembrolizumab [ID6345]"/>
    <s v="Cancer"/>
    <x v="11"/>
    <x v="11"/>
    <s v="NHS England"/>
    <s v="NHS hospital trusts"/>
    <s v="Suspended"/>
    <s v="Suspended"/>
    <s v="Suspended"/>
    <s v="Suspended"/>
    <s v="Suspended"/>
    <s v="Suspended"/>
    <s v="The company that markets niraparib has informed NICE that it will not provide an evidence submission for the evaluation. In light of this information NICE will suspend this evaluation from its current work programme and the consultation on the draft scope will close early. Please accept our apologies for any inconvenience. As this evaluation has been referred to NICE we will continue to monitor any development and will update interested parties if the situation changes."/>
    <s v="Single Technology Appraisal"/>
    <s v="SP"/>
  </r>
  <r>
    <x v="5"/>
    <m/>
    <s v="TBC"/>
    <s v="Suspended"/>
    <s v="Suspended"/>
    <s v="Niraparib with dostarlimab for maintenance treatment of advanced or recurrent endometrial cancer [ID6316]"/>
    <s v="Cancer"/>
    <x v="0"/>
    <x v="11"/>
    <s v="NHS England"/>
    <s v="NHS hospital trusts"/>
    <s v="Suspended"/>
    <s v="Suspended"/>
    <s v="Suspended"/>
    <s v="Suspended"/>
    <s v="Suspended"/>
    <s v="Suspended"/>
    <s v="Suspended. The company has informed NICE that it will not provide an evidence submission for the evaluation. In light of this information NICE will suspend this evaluation from its current work programme. As this evaluation has been referred to NICE we will continue to monitor any development and will update interested parties if the situation changes."/>
    <s v="Single Technology Appraisal"/>
    <s v="PW"/>
  </r>
  <r>
    <x v="5"/>
    <m/>
    <s v="TBC"/>
    <s v="Suspended"/>
    <s v="Suspended"/>
    <s v="Mavacamten for treating symptomatic non-obstructive hypertrophic cardiomyopathy [ID6523]"/>
    <s v="Cardiology"/>
    <x v="78"/>
    <x v="11"/>
    <s v="ICB"/>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Lutetium oxodotreotide with octreotide for newly diagnosed unresectable or metastatic gastroenteropancreatic neuroendocrine tumours [ID6315]"/>
    <s v="Not applicable"/>
    <x v="4"/>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Lisocabtagene maraleucel for treating relapsed or refractory chronic lymphocytic leukaemia or small lymphocytic lymphoma [ID6174]"/>
    <s v="Cancer"/>
    <x v="8"/>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Ixazomib citrate for maintenance treatment of untreated multiple myeloma in people who cannot have autologous stem cell transplant [ID2706]"/>
    <s v="Cancer"/>
    <x v="3"/>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PW"/>
  </r>
  <r>
    <x v="5"/>
    <m/>
    <s v="TBC"/>
    <s v="Suspended"/>
    <s v="Suspended"/>
    <s v="Ixazomib citrate for maintenance treatment of untreated multiple myeloma after autologous stem cell transplant [ID1517]"/>
    <s v="Cancer"/>
    <x v="3"/>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s v="Single Technology Appraisal"/>
    <s v="CD"/>
  </r>
  <r>
    <x v="5"/>
    <m/>
    <s v="TBC"/>
    <s v="Suspended"/>
    <s v="Suspended"/>
    <s v="Insulin efsitora alfa for treating type 1 diabetes in people on multiple daily insulin injections [ID6498]"/>
    <s v="Diabetes"/>
    <x v="34"/>
    <x v="11"/>
    <s v="ICB"/>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Imetelstat for treating relapsed or refractory transfusion-dependent myelodysplastic syndromes [ID3922]"/>
    <s v="Not applicable"/>
    <x v="4"/>
    <x v="11"/>
    <s v="Not applicable"/>
    <s v="Not applicable"/>
    <s v="Suspended"/>
    <s v="Suspended"/>
    <s v="Suspended"/>
    <s v="Suspended"/>
    <s v="Suspended"/>
    <s v="Suspended"/>
    <s v="Suspended. Following on from advice received from the company, NICE has decided to suspend this appraisal whilst the company confirm their regulatory filing plans in the UK. As this appraisal has been deferred NICE will continue to monitor any development and will update interested parties if the situation changes."/>
    <s v="Single Technology Appraisal"/>
    <s v="CD"/>
  </r>
  <r>
    <x v="5"/>
    <m/>
    <s v="TBC"/>
    <s v="Suspended"/>
    <s v="Suspended"/>
    <s v="Iclepertin for treating cognitive impairment associated with schizophrenia [ID6483]"/>
    <s v="Mental Health"/>
    <x v="4"/>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Giroctocogene fitelparvovec for treating moderately severe to severe haemophilia A [ID6312]"/>
    <s v="Haematology"/>
    <x v="21"/>
    <x v="11"/>
    <s v="NHS England"/>
    <s v="NHS hospital trusts"/>
    <s v="Suspended"/>
    <s v="Suspended"/>
    <s v="Suspended"/>
    <s v="Suspended"/>
    <s v="Suspended"/>
    <s v="Suspended"/>
    <s v="Suspended. For information the company have advised that they will no longer be making a submission, or making this gene therapy available in the UK.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SP"/>
  </r>
  <r>
    <x v="5"/>
    <m/>
    <s v="TBC"/>
    <s v="Suspended"/>
    <s v="Suspended"/>
    <s v="Fordadistrogene movaparvovec for treating Duchenne muscular dystrophy [ID6133]"/>
    <s v="Musculo-skeletal"/>
    <x v="47"/>
    <x v="11"/>
    <s v="NHS England"/>
    <s v="NHS hospital trusts"/>
    <s v="Suspended"/>
    <s v="Suspended"/>
    <s v="Suspended"/>
    <s v="Suspended"/>
    <s v="Suspended"/>
    <s v="Suspended"/>
    <s v="Suspended. For information, the company have announced that fordadistrogene movaparvovec for treating Duchenne muscular dystrophy did not meet efficacy thresholds in the primary analysis of the Phase 3 trial (CIFFREO)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Favezelimab–pembrolizumab for treating relapsed or refractory classical Hodgkin lymphoma after anti-PD-L1 treatment [ID6393]"/>
    <s v="Cancer"/>
    <x v="5"/>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Durvalumab with chemoradiation for untreated unresectable locally advanced oesophageal squamous cell cancer [ID6490]"/>
    <s v="Cancer"/>
    <x v="44"/>
    <x v="11"/>
    <s v="NHS England"/>
    <s v="NHS hospital trusts"/>
    <s v="Suspended"/>
    <s v="Suspended"/>
    <s v="Suspended"/>
    <s v="Suspended"/>
    <s v="Suspended"/>
    <s v="Suspended"/>
    <s v="Suspended.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AS"/>
  </r>
  <r>
    <x v="5"/>
    <m/>
    <s v="TBC"/>
    <s v="Suspended"/>
    <s v="Suspended"/>
    <s v="Ciltacabtagene autoleucel for treating relapsed and lenalidomide-refractory multiple myeloma after 1 to 3 therapies [ID4012]"/>
    <s v="Cancer"/>
    <x v="3"/>
    <x v="11"/>
    <s v="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CD"/>
  </r>
  <r>
    <x v="5"/>
    <m/>
    <s v="TBC"/>
    <s v="Suspended"/>
    <s v="Suspended"/>
    <s v="Cediranib with olaparib for treating recurrent platinum-resistant ovarian, fallopian tube or primary peritoneal cancer after 3 therapies [ID1639]"/>
    <s v="Cancer"/>
    <x v="57"/>
    <x v="11"/>
    <s v="NHS England"/>
    <s v="NHS hospital trusts"/>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CD"/>
  </r>
  <r>
    <x v="5"/>
    <m/>
    <s v="TBC"/>
    <s v="Suspended"/>
    <s v="Suspended"/>
    <s v="Cabozantinib with nivolumab and ipilimumab for untreated intermediate- or poor-risk advanced renal cell carcinoma [ID6330]"/>
    <s v="Cancer"/>
    <x v="1"/>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Burosumab for treating FGF23-related hypophosphataemia in tumour-induced osteomalacia [ID3924 ]"/>
    <s v="Endocrinology"/>
    <x v="25"/>
    <x v="11"/>
    <s v="NHS England"/>
    <s v="NHS hospital trusts"/>
    <s v="Suspended"/>
    <s v="Suspended"/>
    <s v="Suspended"/>
    <s v="Suspended"/>
    <s v="Suspended"/>
    <s v="Suspended"/>
    <s v="Suspended. As you will be aware, the Department for Health &amp; Social Care has asked NICE to carry out a Single Technology Appraisal of Burosumab for treating FGF23-related hypophosphataemia in tumour-induced osteomalacia ID3924]. For information, the company has advised that they are not in a position to apply for a Marketing Authorisation from the Medicines and Healthcare products Regulatory Agency (MHRA) for this indication at this time. Therefore,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PW"/>
  </r>
  <r>
    <x v="5"/>
    <m/>
    <s v="TBC"/>
    <s v="Suspended"/>
    <s v="Suspended"/>
    <s v="BI 907828 for untreated dedifferentiated advanced liposarcoma [ID6296]"/>
    <s v="Not applicable"/>
    <x v="4"/>
    <x v="11"/>
    <s v="Not applicable"/>
    <s v="Not applicable"/>
    <s v="Suspended"/>
    <s v="Suspended"/>
    <s v="Suspended"/>
    <s v="Suspended"/>
    <s v="Suspended"/>
    <s v="Suspended"/>
    <s v="Suspended. For information, the company have announced that the Brightline-1 trial investigating Brigimadlin in dedifferentiated liposarcoma did not meet its primary endpoint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BG"/>
  </r>
  <r>
    <x v="5"/>
    <m/>
    <s v="TBC"/>
    <s v="Suspended"/>
    <s v="Suspended"/>
    <s v="Benralizumab for previously treated severe nasal polyps [ID1659]"/>
    <s v="ENT"/>
    <x v="140"/>
    <x v="11"/>
    <s v="NHS England"/>
    <s v="Not applicable"/>
    <s v="Suspended"/>
    <s v="Suspended"/>
    <s v="Suspended"/>
    <s v="Suspended"/>
    <s v="Suspended"/>
    <s v="Suspended"/>
    <s v="Suspended. As you will be aware, the Department for Health &amp; Social Care has asked NICE to carry out a Single Technology Appraisal of Benralizumab with mometasone furoate for treating severe nasal polyps.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Avacincaptad pegol for treating geographic atrophy caused by age-related macular degeneration [ID6401]"/>
    <s v="Eye"/>
    <x v="43"/>
    <x v="11"/>
    <s v="ICB"/>
    <s v="Primary care &amp; Community service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BG"/>
  </r>
  <r>
    <x v="5"/>
    <m/>
    <s v="TBC"/>
    <s v="Suspended"/>
    <s v="Suspended"/>
    <s v="Atezolizumab with chemotherapy for treating relapsing recurrent advanced triple-negative early breast cancer [ID6152]"/>
    <s v="Cancer"/>
    <x v="23"/>
    <x v="11"/>
    <s v="NHS England"/>
    <s v="NHS hospital trusts"/>
    <s v="Suspended"/>
    <s v="Suspended"/>
    <s v="Suspended"/>
    <s v="Suspended"/>
    <s v="Suspended"/>
    <s v="Suspended"/>
    <s v="Suspended. For information, the company have announced that the IMpassion132 Phase III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AS"/>
  </r>
  <r>
    <x v="5"/>
    <m/>
    <s v="TBC"/>
    <s v="Suspended"/>
    <s v="Suspended"/>
    <s v="Atezolizumab with cabozantinib for treating hormone-relapsed metastatic prostate cancer after 1 therapy [ID6203]"/>
    <s v="Cancer"/>
    <x v="26"/>
    <x v="11"/>
    <s v="NHS England"/>
    <s v="NHS hospital trusts"/>
    <s v="Suspended"/>
    <s v="Suspended"/>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Arimoclomol for treating Niemann-Pick disease Type C [ID1312]"/>
    <s v="Genetic medicine"/>
    <x v="55"/>
    <x v="11"/>
    <s v="Not applicable"/>
    <s v="Not applicable"/>
    <s v="Suspended"/>
    <s v="Suspended"/>
    <s v="Suspended"/>
    <s v="Suspended"/>
    <s v="Suspended"/>
    <s v="Suspended"/>
    <s v="Suspended. Please note that following on from advice received from the company this evaluation remains suspended. NICE will continue to monitor any developments and will update stakeholders if the situation changes."/>
    <s v="Highly Specialised Technology Evaluation"/>
    <s v="GS"/>
  </r>
  <r>
    <x v="5"/>
    <m/>
    <s v="TBC"/>
    <s v="Suspended"/>
    <s v="Suspended"/>
    <s v="Alzheimer's disease (early) - gantenerumab [ID6142]"/>
    <s v="Central nervous system"/>
    <x v="89"/>
    <x v="11"/>
    <s v="Not applicable"/>
    <s v="Not applicable"/>
    <s v="Suspended"/>
    <s v="Suspended"/>
    <s v="Suspended"/>
    <s v="Suspended"/>
    <s v="Suspended"/>
    <s v="Suspended"/>
    <s v="For information, the company have announced that the trial did not meet its primary endpoints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ALXN1840 for treating Wilson disease [ID6422]"/>
    <s v="Not applicable"/>
    <x v="4"/>
    <x v="11"/>
    <s v="Not applicable"/>
    <s v="Not applicable"/>
    <s v="Suspended"/>
    <s v="Suspended"/>
    <s v="Suspended"/>
    <s v="Suspended"/>
    <s v="Suspended"/>
    <s v="Suspended"/>
    <s v="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s v="Single Technology Appraisal"/>
    <s v="CD"/>
  </r>
  <r>
    <x v="5"/>
    <m/>
    <s v="TBC"/>
    <s v="Suspended"/>
    <s v="Suspended"/>
    <s v="Tiragolumab with atezolizumab for treating locally advanced unresectable stage 3 non-small-cell lung cancer after at least 2 cycles of platinum-based chemoradiation [ID6250]"/>
    <s v="Cancer"/>
    <x v="11"/>
    <x v="11"/>
    <s v="NHS England"/>
    <s v="NHS hospital trusts"/>
    <s v="Suspended"/>
    <s v="Intraven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If in the future you wish to re-engage with NICE, we would be happy to work with you to re-instate this topic into the work programme."/>
    <s v="Single Technology Appraisal"/>
    <s v="SP"/>
  </r>
  <r>
    <x v="5"/>
    <m/>
    <s v="TBC"/>
    <s v="Suspended"/>
    <s v="Suspended"/>
    <s v="Pembrolizumab with chemotherapy then olaparib maintenance for treating BRCA-negative advanced epithelial ovarian, fallopian tube or peritoneal cancer [ID3853]"/>
    <s v="Cancer"/>
    <x v="57"/>
    <x v="11"/>
    <s v="NHS England"/>
    <s v="NHS hospital trusts"/>
    <s v="Suspended"/>
    <s v="Intraven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Pembrolizumab for adjuvant treatment of hepatocellular carcinoma [ID3994]"/>
    <s v="Cancer"/>
    <x v="18"/>
    <x v="11"/>
    <s v="NHS England"/>
    <s v="NHS hospital trusts"/>
    <s v="Suspended"/>
    <s v="Intraven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Nivolumab–relatlimab for adjuvant treatment of resected stage 3 or 4 melanoma in people 12 years and over [ID6475]"/>
    <s v="Cancer"/>
    <x v="13"/>
    <x v="11"/>
    <s v="NHS England"/>
    <s v="NHS hospital trusts"/>
    <s v="Suspended"/>
    <s v="Intravenous"/>
    <s v="Suspended"/>
    <s v="Suspended"/>
    <s v="Suspended"/>
    <s v="Suspended"/>
    <s v="Suspended. For information, the company have announced that RELA-098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AS"/>
  </r>
  <r>
    <x v="5"/>
    <m/>
    <s v="TBC"/>
    <s v="Suspended"/>
    <s v="Suspended"/>
    <s v="Nivolumab with ipilimumab for untreated unresectable stage 3 non-small-cell lung cancer [ID6248]"/>
    <s v="Cancer"/>
    <x v="11"/>
    <x v="11"/>
    <s v="NHS England"/>
    <s v="NHS hospital trusts"/>
    <s v="Suspended"/>
    <s v="Intravenous"/>
    <s v="Suspended"/>
    <s v="Suspended"/>
    <s v="Suspended"/>
    <s v="Suspended"/>
    <s v="Suspended. For information, the company have announced that the CM73L trial did not meet its primary endpoint and therefore they will no longer be pursuing a Marketing Authorisation Application in this indication.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Nivolumab for adjuvant treatment of resected non-small-cell lung cancer [ID4053]"/>
    <s v="Cancer"/>
    <x v="11"/>
    <x v="11"/>
    <s v="NHS England"/>
    <s v="NHS hospital trusts"/>
    <s v="Suspended"/>
    <s v="Intravenous"/>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SP"/>
  </r>
  <r>
    <x v="5"/>
    <m/>
    <s v="TBC"/>
    <s v="Suspended"/>
    <s v="Suspended"/>
    <s v="Patritumab deruxtecan for treating EGFR mutation-positive advanced non-small-cell lung cancer after 1 or 2 tyrosine kinase inhibitor treatment [ID6467]"/>
    <s v="Cancer"/>
    <x v="11"/>
    <x v="11"/>
    <s v="NHS England"/>
    <s v="NHS hospital trusts"/>
    <s v="Suspended"/>
    <s v="IV Infusion"/>
    <s v="Suspended"/>
    <s v="Suspended"/>
    <s v="Suspended"/>
    <s v="Suspended"/>
    <s v="Suspended. For information, the company have announced that the topline overall survival data from the confirmatory phase 3HERTHENA-Lung02 trial (NCT05338970) did not reach statistical significance for Patritumab deruxtecan for treating EGFR mutation-positive advanced non-small-cell lung cancer after 1 or 2 tyrosine kinase inhibitor treatment and therefore they will no longer be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Palbociclib with trastuzumab and endocrine therapy for maintenance treatment of hormone-receptor positive, HER2-positive metastatic breast cancer [ID6251]"/>
    <s v="Cancer"/>
    <x v="23"/>
    <x v="11"/>
    <s v="NHS England"/>
    <s v="NHS hospital trusts"/>
    <s v="Suspended"/>
    <s v="Oral"/>
    <s v="Suspended"/>
    <s v="Suspended"/>
    <s v="Suspended"/>
    <s v="Suspended"/>
    <s v="Suspended. For information the company have advised that they will no longer proceed with this indication in the UK in the near future and will not therefore be making a submission.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AS"/>
  </r>
  <r>
    <x v="5"/>
    <m/>
    <s v="TBC"/>
    <s v="Suspended"/>
    <s v="Suspended"/>
    <s v="Osimertinib for neoadjuvant treatment of EGFR mutation-positive resectable non-small-cell lung cancer [ID6472]"/>
    <s v="Cancer"/>
    <x v="11"/>
    <x v="11"/>
    <s v="NHS England"/>
    <s v="NHS hospital trusts"/>
    <s v="Suspended"/>
    <s v="Oral"/>
    <s v="Suspended"/>
    <s v="Suspended"/>
    <s v="Suspended"/>
    <s v="Suspended"/>
    <s v="Suspended. For information, the company have advised that they are not pursuing a Marketing Authorisation Applic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Etripamil for treating paroxysmal supraventricular tachycardia [ID6581]"/>
    <s v="Cardiology"/>
    <x v="141"/>
    <x v="11"/>
    <s v="ICB"/>
    <s v="Not applicable"/>
    <s v="Suspended"/>
    <s v="Nasal spray"/>
    <s v="Suspended"/>
    <s v="Suspended"/>
    <s v="Suspended"/>
    <s v="Suspended"/>
    <s v="Suspended. The company has informed NICE that it will not provide an evidence submission for this appraisal at this time due to ineligibility for the small company fees. Therefore, we are suspending the appraisal while we consider the next steps."/>
    <s v="Single Technology Appraisal"/>
    <s v="BG"/>
  </r>
  <r>
    <x v="5"/>
    <m/>
    <s v="TBC"/>
    <s v="Suspended"/>
    <s v="Suspended"/>
    <s v="Dostarlimab with chemotherapy for untreated and with niraparib for maintenance treatment of advanced non-mucinous epithelial ovarian, fallopian tube or primary peritoneal cancer [ID6311]"/>
    <s v="Cancer"/>
    <x v="35"/>
    <x v="11"/>
    <s v="NHS England"/>
    <s v="NHS hospital trusts"/>
    <s v="Suspended"/>
    <s v="Intravenous"/>
    <s v="Suspended"/>
    <s v="Suspended"/>
    <s v="Suspended"/>
    <s v="Suspended"/>
    <s v="Suspended.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Botulinum toxin type A for preventing episodic migraine [ID6450]"/>
    <s v="Neurology"/>
    <x v="7"/>
    <x v="11"/>
    <s v="ICB"/>
    <s v="Secondary care - acute and primary care"/>
    <s v="Suspended"/>
    <s v="Intramuscular injection"/>
    <s v="TBC"/>
    <s v="TBC"/>
    <s v="TBC"/>
    <s v="TBC"/>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6947366-5BBC-4066-AF90-BE30ED09F828}"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29" firstHeaderRow="1" firstDataRow="2" firstDataCol="1" rowPageCount="1" colPageCount="1"/>
  <pivotFields count="20">
    <pivotField axis="axisPage" showAll="0">
      <items count="6">
        <item x="0"/>
        <item x="1"/>
        <item x="2"/>
        <item x="3"/>
        <item x="4"/>
        <item t="default"/>
      </items>
    </pivotField>
    <pivotField showAll="0"/>
    <pivotField showAll="0"/>
    <pivotField showAll="0"/>
    <pivotField showAll="0"/>
    <pivotField showAll="0"/>
    <pivotField axis="axisRow" showAll="0">
      <items count="27">
        <item x="0"/>
        <item x="8"/>
        <item x="4"/>
        <item x="21"/>
        <item x="16"/>
        <item x="5"/>
        <item x="20"/>
        <item x="22"/>
        <item x="13"/>
        <item x="17"/>
        <item x="10"/>
        <item x="12"/>
        <item x="6"/>
        <item x="19"/>
        <item x="2"/>
        <item x="24"/>
        <item x="23"/>
        <item x="25"/>
        <item x="11"/>
        <item x="3"/>
        <item x="18"/>
        <item x="15"/>
        <item x="14"/>
        <item x="1"/>
        <item x="7"/>
        <item x="9"/>
        <item t="default"/>
      </items>
    </pivotField>
    <pivotField showAll="0"/>
    <pivotField axis="axisCol" showAll="0">
      <items count="13">
        <item x="0"/>
        <item x="2"/>
        <item x="3"/>
        <item x="6"/>
        <item x="4"/>
        <item x="5"/>
        <item x="9"/>
        <item x="11"/>
        <item x="8"/>
        <item x="10"/>
        <item x="7"/>
        <item x="1"/>
        <item t="default"/>
      </items>
    </pivotField>
    <pivotField axis="axisRow" showAll="0">
      <items count="9">
        <item x="2"/>
        <item x="4"/>
        <item x="6"/>
        <item x="3"/>
        <item x="0"/>
        <item x="5"/>
        <item x="1"/>
        <item x="7"/>
        <item t="default"/>
      </items>
    </pivotField>
    <pivotField axis="axisRow" showAll="0">
      <items count="12">
        <item x="4"/>
        <item x="0"/>
        <item x="1"/>
        <item x="7"/>
        <item x="10"/>
        <item x="2"/>
        <item x="3"/>
        <item x="6"/>
        <item x="5"/>
        <item x="9"/>
        <item x="8"/>
        <item t="default"/>
      </items>
    </pivotField>
    <pivotField showAll="0"/>
    <pivotField showAll="0"/>
    <pivotField showAll="0"/>
    <pivotField showAll="0"/>
    <pivotField showAll="0"/>
    <pivotField showAll="0"/>
    <pivotField showAll="0"/>
    <pivotField showAll="0"/>
    <pivotField showAll="0"/>
  </pivotFields>
  <rowFields count="3">
    <field x="9"/>
    <field x="10"/>
    <field x="6"/>
  </rowFields>
  <rowItems count="25">
    <i>
      <x/>
    </i>
    <i r="1">
      <x v="1"/>
    </i>
    <i r="2">
      <x v="1"/>
    </i>
    <i r="2">
      <x v="2"/>
    </i>
    <i r="2">
      <x v="10"/>
    </i>
    <i r="2">
      <x v="12"/>
    </i>
    <i r="2">
      <x v="15"/>
    </i>
    <i r="2">
      <x v="19"/>
    </i>
    <i r="2">
      <x v="21"/>
    </i>
    <i r="2">
      <x v="23"/>
    </i>
    <i r="2">
      <x v="25"/>
    </i>
    <i r="1">
      <x v="10"/>
    </i>
    <i r="2">
      <x v="5"/>
    </i>
    <i>
      <x v="4"/>
    </i>
    <i r="1">
      <x v="1"/>
    </i>
    <i r="2">
      <x/>
    </i>
    <i r="2">
      <x v="2"/>
    </i>
    <i r="2">
      <x v="5"/>
    </i>
    <i r="2">
      <x v="10"/>
    </i>
    <i r="2">
      <x v="12"/>
    </i>
    <i r="2">
      <x v="19"/>
    </i>
    <i r="2">
      <x v="22"/>
    </i>
    <i r="2">
      <x v="23"/>
    </i>
    <i r="2">
      <x v="25"/>
    </i>
    <i t="grand">
      <x/>
    </i>
  </rowItems>
  <colFields count="1">
    <field x="8"/>
  </colFields>
  <colItems count="3">
    <i>
      <x v="8"/>
    </i>
    <i>
      <x v="10"/>
    </i>
    <i t="grand">
      <x/>
    </i>
  </colItems>
  <pageFields count="1">
    <pageField fld="0" item="2"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8B0981F-1C7E-4228-BDC3-4CCA95286D5C}"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F79" firstHeaderRow="1" firstDataRow="2" firstDataCol="1" rowPageCount="1" colPageCount="1"/>
  <pivotFields count="20">
    <pivotField axis="axisCol" showAll="0">
      <items count="7">
        <item x="0"/>
        <item x="1"/>
        <item x="2"/>
        <item x="3"/>
        <item x="4"/>
        <item x="5"/>
        <item t="default"/>
      </items>
    </pivotField>
    <pivotField showAll="0"/>
    <pivotField showAll="0"/>
    <pivotField showAll="0"/>
    <pivotField showAll="0"/>
    <pivotField showAll="0"/>
    <pivotField showAll="0"/>
    <pivotField axis="axisRow" dataField="1" showAll="0">
      <items count="143">
        <item x="22"/>
        <item x="87"/>
        <item x="128"/>
        <item x="43"/>
        <item x="95"/>
        <item x="106"/>
        <item x="52"/>
        <item x="68"/>
        <item x="138"/>
        <item x="118"/>
        <item x="89"/>
        <item x="42"/>
        <item x="114"/>
        <item x="49"/>
        <item x="131"/>
        <item x="73"/>
        <item x="81"/>
        <item x="141"/>
        <item x="16"/>
        <item x="119"/>
        <item x="19"/>
        <item x="96"/>
        <item x="83"/>
        <item x="124"/>
        <item x="79"/>
        <item x="32"/>
        <item x="2"/>
        <item x="92"/>
        <item x="72"/>
        <item x="135"/>
        <item x="41"/>
        <item x="132"/>
        <item x="12"/>
        <item x="23"/>
        <item x="78"/>
        <item x="99"/>
        <item x="139"/>
        <item x="103"/>
        <item x="65"/>
        <item x="80"/>
        <item x="116"/>
        <item x="105"/>
        <item x="36"/>
        <item x="66"/>
        <item x="20"/>
        <item x="115"/>
        <item x="34"/>
        <item x="107"/>
        <item x="47"/>
        <item x="101"/>
        <item x="77"/>
        <item x="0"/>
        <item x="58"/>
        <item x="71"/>
        <item x="53"/>
        <item x="130"/>
        <item x="110"/>
        <item x="121"/>
        <item x="31"/>
        <item x="134"/>
        <item x="60"/>
        <item x="15"/>
        <item x="86"/>
        <item x="122"/>
        <item x="37"/>
        <item x="133"/>
        <item x="62"/>
        <item x="21"/>
        <item x="108"/>
        <item x="111"/>
        <item x="48"/>
        <item x="97"/>
        <item x="125"/>
        <item x="18"/>
        <item x="46"/>
        <item x="76"/>
        <item x="85"/>
        <item x="102"/>
        <item x="25"/>
        <item x="117"/>
        <item x="74"/>
        <item x="8"/>
        <item x="40"/>
        <item x="104"/>
        <item x="11"/>
        <item x="84"/>
        <item x="5"/>
        <item x="33"/>
        <item x="39"/>
        <item x="13"/>
        <item x="94"/>
        <item x="137"/>
        <item x="7"/>
        <item x="3"/>
        <item x="45"/>
        <item x="123"/>
        <item x="63"/>
        <item x="136"/>
        <item x="140"/>
        <item x="120"/>
        <item x="126"/>
        <item x="88"/>
        <item x="55"/>
        <item x="30"/>
        <item x="98"/>
        <item x="100"/>
        <item x="4"/>
        <item x="10"/>
        <item x="44"/>
        <item x="70"/>
        <item x="24"/>
        <item x="35"/>
        <item x="57"/>
        <item x="29"/>
        <item x="54"/>
        <item x="59"/>
        <item x="113"/>
        <item x="93"/>
        <item x="26"/>
        <item x="109"/>
        <item x="64"/>
        <item x="82"/>
        <item x="1"/>
        <item x="6"/>
        <item x="90"/>
        <item x="50"/>
        <item x="14"/>
        <item x="127"/>
        <item x="75"/>
        <item x="129"/>
        <item x="91"/>
        <item x="51"/>
        <item x="17"/>
        <item x="9"/>
        <item x="28"/>
        <item x="61"/>
        <item x="27"/>
        <item x="56"/>
        <item x="67"/>
        <item x="69"/>
        <item x="38"/>
        <item x="112"/>
        <item t="default"/>
      </items>
    </pivotField>
    <pivotField axis="axisPage" multipleItemSelectionAllowed="1" showAll="0">
      <items count="14">
        <item h="1" x="0"/>
        <item h="1" x="2"/>
        <item h="1" x="3"/>
        <item h="1" x="6"/>
        <item x="4"/>
        <item x="5"/>
        <item h="1" x="10"/>
        <item x="12"/>
        <item x="8"/>
        <item x="9"/>
        <item x="11"/>
        <item h="1" x="7"/>
        <item x="1"/>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75">
    <i>
      <x v="2"/>
    </i>
    <i>
      <x v="3"/>
    </i>
    <i>
      <x v="8"/>
    </i>
    <i>
      <x v="10"/>
    </i>
    <i>
      <x v="13"/>
    </i>
    <i>
      <x v="15"/>
    </i>
    <i>
      <x v="17"/>
    </i>
    <i>
      <x v="18"/>
    </i>
    <i>
      <x v="21"/>
    </i>
    <i>
      <x v="22"/>
    </i>
    <i>
      <x v="26"/>
    </i>
    <i>
      <x v="28"/>
    </i>
    <i>
      <x v="29"/>
    </i>
    <i>
      <x v="32"/>
    </i>
    <i>
      <x v="33"/>
    </i>
    <i>
      <x v="34"/>
    </i>
    <i>
      <x v="36"/>
    </i>
    <i>
      <x v="39"/>
    </i>
    <i>
      <x v="42"/>
    </i>
    <i>
      <x v="46"/>
    </i>
    <i>
      <x v="48"/>
    </i>
    <i>
      <x v="51"/>
    </i>
    <i>
      <x v="56"/>
    </i>
    <i>
      <x v="57"/>
    </i>
    <i>
      <x v="60"/>
    </i>
    <i>
      <x v="61"/>
    </i>
    <i>
      <x v="62"/>
    </i>
    <i>
      <x v="64"/>
    </i>
    <i>
      <x v="67"/>
    </i>
    <i>
      <x v="68"/>
    </i>
    <i>
      <x v="71"/>
    </i>
    <i>
      <x v="73"/>
    </i>
    <i>
      <x v="74"/>
    </i>
    <i>
      <x v="76"/>
    </i>
    <i>
      <x v="77"/>
    </i>
    <i>
      <x v="78"/>
    </i>
    <i>
      <x v="80"/>
    </i>
    <i>
      <x v="81"/>
    </i>
    <i>
      <x v="82"/>
    </i>
    <i>
      <x v="84"/>
    </i>
    <i>
      <x v="86"/>
    </i>
    <i>
      <x v="89"/>
    </i>
    <i>
      <x v="90"/>
    </i>
    <i>
      <x v="91"/>
    </i>
    <i>
      <x v="92"/>
    </i>
    <i>
      <x v="93"/>
    </i>
    <i>
      <x v="96"/>
    </i>
    <i>
      <x v="97"/>
    </i>
    <i>
      <x v="98"/>
    </i>
    <i>
      <x v="99"/>
    </i>
    <i>
      <x v="102"/>
    </i>
    <i>
      <x v="106"/>
    </i>
    <i>
      <x v="108"/>
    </i>
    <i>
      <x v="109"/>
    </i>
    <i>
      <x v="110"/>
    </i>
    <i>
      <x v="111"/>
    </i>
    <i>
      <x v="112"/>
    </i>
    <i>
      <x v="114"/>
    </i>
    <i>
      <x v="117"/>
    </i>
    <i>
      <x v="118"/>
    </i>
    <i>
      <x v="119"/>
    </i>
    <i>
      <x v="121"/>
    </i>
    <i>
      <x v="122"/>
    </i>
    <i>
      <x v="123"/>
    </i>
    <i>
      <x v="124"/>
    </i>
    <i>
      <x v="125"/>
    </i>
    <i>
      <x v="126"/>
    </i>
    <i>
      <x v="128"/>
    </i>
    <i>
      <x v="129"/>
    </i>
    <i>
      <x v="133"/>
    </i>
    <i>
      <x v="135"/>
    </i>
    <i>
      <x v="137"/>
    </i>
    <i>
      <x v="138"/>
    </i>
    <i>
      <x v="139"/>
    </i>
    <i t="grand">
      <x/>
    </i>
  </rowItems>
  <colFields count="1">
    <field x="0"/>
  </colFields>
  <colItems count="5">
    <i>
      <x/>
    </i>
    <i>
      <x v="1"/>
    </i>
    <i>
      <x v="2"/>
    </i>
    <i>
      <x v="5"/>
    </i>
    <i t="grand">
      <x/>
    </i>
  </colItems>
  <pageFields count="1">
    <pageField fld="8" hier="-1"/>
  </pageFields>
  <dataFields count="1">
    <dataField name="Count of Disease area"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ice.org.uk/guidance/indevelopment/gid-ta11117" TargetMode="External"/><Relationship Id="rId299" Type="http://schemas.openxmlformats.org/officeDocument/2006/relationships/hyperlink" Target="https://www.nice.org.uk/guidance/indevelopment/gid-ta11278" TargetMode="External"/><Relationship Id="rId21" Type="http://schemas.openxmlformats.org/officeDocument/2006/relationships/hyperlink" Target="https://www.nice.org.uk/guidance/indevelopment/gid-ta10777" TargetMode="External"/><Relationship Id="rId63" Type="http://schemas.openxmlformats.org/officeDocument/2006/relationships/hyperlink" Target="https://www.nice.org.uk/guidance/indevelopment/gid-ta10905" TargetMode="External"/><Relationship Id="rId159" Type="http://schemas.openxmlformats.org/officeDocument/2006/relationships/hyperlink" Target="https://www.nice.org.uk/guidance/indevelopment/gid-ta10752" TargetMode="External"/><Relationship Id="rId324" Type="http://schemas.openxmlformats.org/officeDocument/2006/relationships/hyperlink" Target="https://www.nice.org.uk/guidance/indevelopment/gid-hst10020" TargetMode="External"/><Relationship Id="rId170" Type="http://schemas.openxmlformats.org/officeDocument/2006/relationships/hyperlink" Target="https://www.nice.org.uk/guidance/indevelopment/gid-ta10832" TargetMode="External"/><Relationship Id="rId226" Type="http://schemas.openxmlformats.org/officeDocument/2006/relationships/hyperlink" Target="https://www.nice.org.uk/guidance/indevelopment/gid-ta11499" TargetMode="External"/><Relationship Id="rId268" Type="http://schemas.openxmlformats.org/officeDocument/2006/relationships/hyperlink" Target="https://www.nice.org.uk/guidance/indevelopment/gid-ta11160" TargetMode="External"/><Relationship Id="rId32" Type="http://schemas.openxmlformats.org/officeDocument/2006/relationships/hyperlink" Target="https://www.nice.org.uk/guidance/indevelopment/gid-ta11587" TargetMode="External"/><Relationship Id="rId74" Type="http://schemas.openxmlformats.org/officeDocument/2006/relationships/hyperlink" Target="https://www.nice.org.uk/guidance/indevelopment/gid-ta11402" TargetMode="External"/><Relationship Id="rId128" Type="http://schemas.openxmlformats.org/officeDocument/2006/relationships/hyperlink" Target="https://www.nice.org.uk/guidance/indevelopment/gid-ta11379" TargetMode="External"/><Relationship Id="rId5" Type="http://schemas.openxmlformats.org/officeDocument/2006/relationships/hyperlink" Target="https://www.nice.org.uk/guidance/indevelopment/gid-ta11730" TargetMode="External"/><Relationship Id="rId181" Type="http://schemas.openxmlformats.org/officeDocument/2006/relationships/hyperlink" Target="https://www.nice.org.uk/guidance/indevelopment/gid-ta11699" TargetMode="External"/><Relationship Id="rId237" Type="http://schemas.openxmlformats.org/officeDocument/2006/relationships/hyperlink" Target="https://www.nice.org.uk/guidance/indevelopment/gid-ta11093" TargetMode="External"/><Relationship Id="rId279" Type="http://schemas.openxmlformats.org/officeDocument/2006/relationships/hyperlink" Target="https://www.nice.org.uk/guidance/indevelopment/gid-ta11484" TargetMode="External"/><Relationship Id="rId43" Type="http://schemas.openxmlformats.org/officeDocument/2006/relationships/hyperlink" Target="https://www.nice.org.uk/guidance/indevelopment/gid-ta10868" TargetMode="External"/><Relationship Id="rId139" Type="http://schemas.openxmlformats.org/officeDocument/2006/relationships/hyperlink" Target="https://www.nice.org.uk/guidance/indevelopment/gid-ta11645" TargetMode="External"/><Relationship Id="rId290" Type="http://schemas.openxmlformats.org/officeDocument/2006/relationships/hyperlink" Target="https://www.nice.org.uk/guidance/indevelopment/gid-ta10326" TargetMode="External"/><Relationship Id="rId304" Type="http://schemas.openxmlformats.org/officeDocument/2006/relationships/hyperlink" Target="https://www.nice.org.uk/guidance/indevelopment/gid-ta10620" TargetMode="External"/><Relationship Id="rId85" Type="http://schemas.openxmlformats.org/officeDocument/2006/relationships/hyperlink" Target="https://www.nice.org.uk/guidance/indevelopment/gid-ta11718" TargetMode="External"/><Relationship Id="rId150" Type="http://schemas.openxmlformats.org/officeDocument/2006/relationships/hyperlink" Target="https://www.nice.org.uk/guidance/indevelopment/gid-ta10589" TargetMode="External"/><Relationship Id="rId192" Type="http://schemas.openxmlformats.org/officeDocument/2006/relationships/hyperlink" Target="https://www.nice.org.uk/guidance/indevelopment/gid-ta11504" TargetMode="External"/><Relationship Id="rId206" Type="http://schemas.openxmlformats.org/officeDocument/2006/relationships/hyperlink" Target="https://www.nice.org.uk/guidance/indevelopment/gid-ta11478" TargetMode="External"/><Relationship Id="rId248" Type="http://schemas.openxmlformats.org/officeDocument/2006/relationships/hyperlink" Target="https://www.nice.org.uk/guidance/indevelopment/gid-ta10089" TargetMode="External"/><Relationship Id="rId12" Type="http://schemas.openxmlformats.org/officeDocument/2006/relationships/hyperlink" Target="https://www.nice.org.uk/guidance/indevelopment/gid-ta11023" TargetMode="External"/><Relationship Id="rId108" Type="http://schemas.openxmlformats.org/officeDocument/2006/relationships/hyperlink" Target="https://www.nice.org.uk/guidance/indevelopment/gid-ta11140" TargetMode="External"/><Relationship Id="rId315" Type="http://schemas.openxmlformats.org/officeDocument/2006/relationships/hyperlink" Target="https://www.nice.org.uk/guidance/indevelopment/gid-ta10248" TargetMode="External"/><Relationship Id="rId54" Type="http://schemas.openxmlformats.org/officeDocument/2006/relationships/hyperlink" Target="https://www.nice.org.uk/guidance/indevelopment/ta582" TargetMode="External"/><Relationship Id="rId96" Type="http://schemas.openxmlformats.org/officeDocument/2006/relationships/hyperlink" Target="https://www.nice.org.uk/guidance/indevelopment/gid-ta11272" TargetMode="External"/><Relationship Id="rId161" Type="http://schemas.openxmlformats.org/officeDocument/2006/relationships/hyperlink" Target="https://www.nice.org.uk/guidance/indevelopment/gid-ta11570" TargetMode="External"/><Relationship Id="rId217" Type="http://schemas.openxmlformats.org/officeDocument/2006/relationships/hyperlink" Target="https://www.nice.org.uk/guidance/indevelopment/gid-ta11454" TargetMode="External"/><Relationship Id="rId259" Type="http://schemas.openxmlformats.org/officeDocument/2006/relationships/hyperlink" Target="https://www.nice.org.uk/guidance/indevelopment/gid-ta10994" TargetMode="External"/><Relationship Id="rId23" Type="http://schemas.openxmlformats.org/officeDocument/2006/relationships/hyperlink" Target="https://www.nice.org.uk/guidance/indevelopment/gid-ta11074" TargetMode="External"/><Relationship Id="rId119" Type="http://schemas.openxmlformats.org/officeDocument/2006/relationships/hyperlink" Target="https://www.nice.org.uk/guidance/indevelopment/gid-ta11044" TargetMode="External"/><Relationship Id="rId270" Type="http://schemas.openxmlformats.org/officeDocument/2006/relationships/hyperlink" Target="https://www.nice.org.uk/guidance/indevelopment/gid-ta11477" TargetMode="External"/><Relationship Id="rId326" Type="http://schemas.openxmlformats.org/officeDocument/2006/relationships/hyperlink" Target="https://www.nice.org.uk/guidance/indevelopment/gid-ta10046" TargetMode="External"/><Relationship Id="rId65" Type="http://schemas.openxmlformats.org/officeDocument/2006/relationships/hyperlink" Target="https://www.nice.org.uk/guidance/indevelopment/gid-ta11696" TargetMode="External"/><Relationship Id="rId130" Type="http://schemas.openxmlformats.org/officeDocument/2006/relationships/hyperlink" Target="https://www.nice.org.uk/guidance/indevelopment/gid-ta11802" TargetMode="External"/><Relationship Id="rId172" Type="http://schemas.openxmlformats.org/officeDocument/2006/relationships/hyperlink" Target="https://www.nice.org.uk/guidance/indevelopment/gid-ta11071" TargetMode="External"/><Relationship Id="rId228" Type="http://schemas.openxmlformats.org/officeDocument/2006/relationships/hyperlink" Target="https://www.nice.org.uk/guidance/indevelopment/gid-ta11342" TargetMode="External"/><Relationship Id="rId281" Type="http://schemas.openxmlformats.org/officeDocument/2006/relationships/hyperlink" Target="https://www.nice.org.uk/guidance/indevelopment/gid-ta11189" TargetMode="External"/><Relationship Id="rId34" Type="http://schemas.openxmlformats.org/officeDocument/2006/relationships/hyperlink" Target="https://www.nice.org.uk/guidance/indevelopment/gid-ta11712" TargetMode="External"/><Relationship Id="rId76" Type="http://schemas.openxmlformats.org/officeDocument/2006/relationships/hyperlink" Target="https://www.nice.org.uk/guidance/indevelopment/gid-ta11277" TargetMode="External"/><Relationship Id="rId141" Type="http://schemas.openxmlformats.org/officeDocument/2006/relationships/hyperlink" Target="https://www.nice.org.uk/guidance/indevelopment/gid-ta11104" TargetMode="External"/><Relationship Id="rId7" Type="http://schemas.openxmlformats.org/officeDocument/2006/relationships/hyperlink" Target="https://www.nice.org.uk/guidance/indevelopment/gid-ta11091" TargetMode="External"/><Relationship Id="rId183" Type="http://schemas.openxmlformats.org/officeDocument/2006/relationships/hyperlink" Target="https://www.nice.org.uk/guidance/indevelopment/gid-ta11566" TargetMode="External"/><Relationship Id="rId239" Type="http://schemas.openxmlformats.org/officeDocument/2006/relationships/hyperlink" Target="https://www.nice.org.uk/guidance/indevelopment/gid-ta11401" TargetMode="External"/><Relationship Id="rId250" Type="http://schemas.openxmlformats.org/officeDocument/2006/relationships/hyperlink" Target="https://www.nice.org.uk/guidance/indevelopment/gid-ta11186" TargetMode="External"/><Relationship Id="rId271" Type="http://schemas.openxmlformats.org/officeDocument/2006/relationships/hyperlink" Target="https://www.nice.org.uk/guidance/indevelopment/gid-ta11405" TargetMode="External"/><Relationship Id="rId292" Type="http://schemas.openxmlformats.org/officeDocument/2006/relationships/hyperlink" Target="https://www.nice.org.uk/guidance/indevelopment/gid-ta11274" TargetMode="External"/><Relationship Id="rId306" Type="http://schemas.openxmlformats.org/officeDocument/2006/relationships/hyperlink" Target="https://www.nice.org.uk/guidance/indevelopment/gid-ta11333" TargetMode="External"/><Relationship Id="rId24" Type="http://schemas.openxmlformats.org/officeDocument/2006/relationships/hyperlink" Target="https://www.nice.org.uk/guidance/indevelopment/gid-ta11163" TargetMode="External"/><Relationship Id="rId45" Type="http://schemas.openxmlformats.org/officeDocument/2006/relationships/hyperlink" Target="https://www.nice.org.uk/guidance/indevelopment/ta560" TargetMode="External"/><Relationship Id="rId66" Type="http://schemas.openxmlformats.org/officeDocument/2006/relationships/hyperlink" Target="https://www.nice.org.uk/guidance/indevelopment/gid-tag380" TargetMode="External"/><Relationship Id="rId87" Type="http://schemas.openxmlformats.org/officeDocument/2006/relationships/hyperlink" Target="https://www.nice.org.uk/guidance/indevelopment/gid-ta11015" TargetMode="External"/><Relationship Id="rId110" Type="http://schemas.openxmlformats.org/officeDocument/2006/relationships/hyperlink" Target="https://www.nice.org.uk/guidance/indevelopment/gid-ta11385" TargetMode="External"/><Relationship Id="rId131" Type="http://schemas.openxmlformats.org/officeDocument/2006/relationships/hyperlink" Target="https://www.nice.org.uk/guidance/indevelopment/gid-ta11647" TargetMode="External"/><Relationship Id="rId327" Type="http://schemas.openxmlformats.org/officeDocument/2006/relationships/hyperlink" Target="https://www.nice.org.uk/guidance/indevelopment/gid-ta11166" TargetMode="External"/><Relationship Id="rId152" Type="http://schemas.openxmlformats.org/officeDocument/2006/relationships/hyperlink" Target="https://www.nice.org.uk/guidance/indevelopment/gid-ta11229" TargetMode="External"/><Relationship Id="rId173" Type="http://schemas.openxmlformats.org/officeDocument/2006/relationships/hyperlink" Target="https://www.nice.org.uk/guidance/indevelopment/gid-ta11664" TargetMode="External"/><Relationship Id="rId194" Type="http://schemas.openxmlformats.org/officeDocument/2006/relationships/hyperlink" Target="https://www.nice.org.uk/guidance/indevelopment/gid-ta10935" TargetMode="External"/><Relationship Id="rId208" Type="http://schemas.openxmlformats.org/officeDocument/2006/relationships/hyperlink" Target="https://www.nice.org.uk/guidance/indevelopment/gid-ta11678" TargetMode="External"/><Relationship Id="rId229" Type="http://schemas.openxmlformats.org/officeDocument/2006/relationships/hyperlink" Target="https://www.nice.org.uk/guidance/indevelopment/gid-ta10747" TargetMode="External"/><Relationship Id="rId240" Type="http://schemas.openxmlformats.org/officeDocument/2006/relationships/hyperlink" Target="https://www.nice.org.uk/guidance/indevelopment/gid-ta10592" TargetMode="External"/><Relationship Id="rId261" Type="http://schemas.openxmlformats.org/officeDocument/2006/relationships/hyperlink" Target="https://www.nice.org.uk/guidance/indevelopment/gid-ta11523" TargetMode="External"/><Relationship Id="rId14" Type="http://schemas.openxmlformats.org/officeDocument/2006/relationships/hyperlink" Target="https://www.nice.org.uk/guidance/indevelopment/gid-ta11199" TargetMode="External"/><Relationship Id="rId35" Type="http://schemas.openxmlformats.org/officeDocument/2006/relationships/hyperlink" Target="https://www.nice.org.uk/guidance/indevelopment/gid-ta10568" TargetMode="External"/><Relationship Id="rId56" Type="http://schemas.openxmlformats.org/officeDocument/2006/relationships/hyperlink" Target="https://www.nice.org.uk/guidance/indevelopment/gid-ta11433" TargetMode="External"/><Relationship Id="rId77" Type="http://schemas.openxmlformats.org/officeDocument/2006/relationships/hyperlink" Target="https://www.nice.org.uk/guidance/indevelopment/gid-ta10143" TargetMode="External"/><Relationship Id="rId100" Type="http://schemas.openxmlformats.org/officeDocument/2006/relationships/hyperlink" Target="https://www.nice.org.uk/guidance/indevelopment/gid-ta11624" TargetMode="External"/><Relationship Id="rId282" Type="http://schemas.openxmlformats.org/officeDocument/2006/relationships/hyperlink" Target="https://www.nice.org.uk/guidance/indevelopment/gid-ta11709" TargetMode="External"/><Relationship Id="rId317" Type="http://schemas.openxmlformats.org/officeDocument/2006/relationships/hyperlink" Target="https://www.nice.org.uk/guidance/indevelopment/gid-ta11495" TargetMode="External"/><Relationship Id="rId8" Type="http://schemas.openxmlformats.org/officeDocument/2006/relationships/hyperlink" Target="https://www.nice.org.uk/guidance/indevelopment/gid-ta11415" TargetMode="External"/><Relationship Id="rId98" Type="http://schemas.openxmlformats.org/officeDocument/2006/relationships/hyperlink" Target="https://www.nice.org.uk/guidance/indevelopment/gid-ta11569" TargetMode="External"/><Relationship Id="rId121" Type="http://schemas.openxmlformats.org/officeDocument/2006/relationships/hyperlink" Target="https://www.nice.org.uk/guidance/indevelopment/gid-ta11848" TargetMode="External"/><Relationship Id="rId142" Type="http://schemas.openxmlformats.org/officeDocument/2006/relationships/hyperlink" Target="https://www.nice.org.uk/guidance/indevelopment/gid-ta11733" TargetMode="External"/><Relationship Id="rId163" Type="http://schemas.openxmlformats.org/officeDocument/2006/relationships/hyperlink" Target="https://www.nice.org.uk/guidance/indevelopment/gid-tag388" TargetMode="External"/><Relationship Id="rId184" Type="http://schemas.openxmlformats.org/officeDocument/2006/relationships/hyperlink" Target="https://www.nice.org.uk/guidance/indevelopment/gid-ta11552" TargetMode="External"/><Relationship Id="rId219" Type="http://schemas.openxmlformats.org/officeDocument/2006/relationships/hyperlink" Target="https://www.nice.org.uk/guidance/indevelopment/gid-ta11310" TargetMode="External"/><Relationship Id="rId230" Type="http://schemas.openxmlformats.org/officeDocument/2006/relationships/hyperlink" Target="https://www.nice.org.uk/guidance/indevelopment/gid-ta11422" TargetMode="External"/><Relationship Id="rId251" Type="http://schemas.openxmlformats.org/officeDocument/2006/relationships/hyperlink" Target="https://www.nice.org.uk/guidance/indevelopment/gid-ta11689" TargetMode="External"/><Relationship Id="rId25" Type="http://schemas.openxmlformats.org/officeDocument/2006/relationships/hyperlink" Target="https://www.nice.org.uk/guidance/indevelopment/gid-ta11089" TargetMode="External"/><Relationship Id="rId46" Type="http://schemas.openxmlformats.org/officeDocument/2006/relationships/hyperlink" Target="https://www.nice.org.uk/guidance/indevelopment/gid-ta11344" TargetMode="External"/><Relationship Id="rId67" Type="http://schemas.openxmlformats.org/officeDocument/2006/relationships/hyperlink" Target="https://www.nice.org.uk/guidance/indevelopment/gid-ta10446" TargetMode="External"/><Relationship Id="rId272" Type="http://schemas.openxmlformats.org/officeDocument/2006/relationships/hyperlink" Target="https://www.nice.org.uk/guidance/indevelopment/gid-ta11352" TargetMode="External"/><Relationship Id="rId293" Type="http://schemas.openxmlformats.org/officeDocument/2006/relationships/hyperlink" Target="https://www.nice.org.uk/guidance/indevelopment/gid-ta10981" TargetMode="External"/><Relationship Id="rId307" Type="http://schemas.openxmlformats.org/officeDocument/2006/relationships/hyperlink" Target="https://www.nice.org.uk/guidance/indevelopment/gid-ta11455" TargetMode="External"/><Relationship Id="rId328" Type="http://schemas.openxmlformats.org/officeDocument/2006/relationships/hyperlink" Target="https://www.nice.org.uk/guidance/indevelopment/gid-ta11468" TargetMode="External"/><Relationship Id="rId88" Type="http://schemas.openxmlformats.org/officeDocument/2006/relationships/hyperlink" Target="https://www.nice.org.uk/guidance/indevelopment/gid-tag386" TargetMode="External"/><Relationship Id="rId111" Type="http://schemas.openxmlformats.org/officeDocument/2006/relationships/hyperlink" Target="https://www.nice.org.uk/guidance/indevelopment/gid-ta11768" TargetMode="External"/><Relationship Id="rId132" Type="http://schemas.openxmlformats.org/officeDocument/2006/relationships/hyperlink" Target="https://www.nice.org.uk/guidance/indevelopment/gid-ta11850" TargetMode="External"/><Relationship Id="rId153" Type="http://schemas.openxmlformats.org/officeDocument/2006/relationships/hyperlink" Target="https://www.nice.org.uk/guidance/indevelopment/gid-ta11220" TargetMode="External"/><Relationship Id="rId174" Type="http://schemas.openxmlformats.org/officeDocument/2006/relationships/hyperlink" Target="https://www.nice.org.uk/guidance/indevelopment/gid-tag509" TargetMode="External"/><Relationship Id="rId195" Type="http://schemas.openxmlformats.org/officeDocument/2006/relationships/hyperlink" Target="https://www.nice.org.uk/guidance/indevelopment/gid-ta11336" TargetMode="External"/><Relationship Id="rId209" Type="http://schemas.openxmlformats.org/officeDocument/2006/relationships/hyperlink" Target="https://www.nice.org.uk/guidance/indevelopment/gid-ta10608" TargetMode="External"/><Relationship Id="rId220" Type="http://schemas.openxmlformats.org/officeDocument/2006/relationships/hyperlink" Target="https://www.nice.org.uk/guidance/indevelopment/gid-ta11351" TargetMode="External"/><Relationship Id="rId241" Type="http://schemas.openxmlformats.org/officeDocument/2006/relationships/hyperlink" Target="https://www.nice.org.uk/guidance/indevelopment/gid-ta11298" TargetMode="External"/><Relationship Id="rId15" Type="http://schemas.openxmlformats.org/officeDocument/2006/relationships/hyperlink" Target="https://www.nice.org.uk/guidance/indevelopment/gid-ta11695" TargetMode="External"/><Relationship Id="rId36" Type="http://schemas.openxmlformats.org/officeDocument/2006/relationships/hyperlink" Target="https://www.nice.org.uk/guidance/indevelopment/gid-ta11203" TargetMode="External"/><Relationship Id="rId57" Type="http://schemas.openxmlformats.org/officeDocument/2006/relationships/hyperlink" Target="https://www.nice.org.uk/guidance/indevelopment/gid-ta10555" TargetMode="External"/><Relationship Id="rId262" Type="http://schemas.openxmlformats.org/officeDocument/2006/relationships/hyperlink" Target="https://www.nice.org.uk/guidance/indevelopment/gid-ta11441" TargetMode="External"/><Relationship Id="rId283" Type="http://schemas.openxmlformats.org/officeDocument/2006/relationships/hyperlink" Target="https://www.nice.org.uk/guidance/indevelopment/gid-ta10900" TargetMode="External"/><Relationship Id="rId318" Type="http://schemas.openxmlformats.org/officeDocument/2006/relationships/hyperlink" Target="https://www.nice.org.uk/guidance/indevelopment/gid-ta11400" TargetMode="External"/><Relationship Id="rId78" Type="http://schemas.openxmlformats.org/officeDocument/2006/relationships/hyperlink" Target="https://www.nice.org.uk/guidance/indevelopment/gid-ta11443" TargetMode="External"/><Relationship Id="rId99" Type="http://schemas.openxmlformats.org/officeDocument/2006/relationships/hyperlink" Target="https://www.nice.org.uk/guidance/indevelopment/gid-ta11440" TargetMode="External"/><Relationship Id="rId101" Type="http://schemas.openxmlformats.org/officeDocument/2006/relationships/hyperlink" Target="https://www.nice.org.uk/guidance/indevelopment/gid-ta11115" TargetMode="External"/><Relationship Id="rId122" Type="http://schemas.openxmlformats.org/officeDocument/2006/relationships/hyperlink" Target="https://www.nice.org.uk/guidance/indevelopment/gid-ta11329" TargetMode="External"/><Relationship Id="rId143" Type="http://schemas.openxmlformats.org/officeDocument/2006/relationships/hyperlink" Target="https://www.nice.org.uk/guidance/indevelopment/gid-ta11425" TargetMode="External"/><Relationship Id="rId164" Type="http://schemas.openxmlformats.org/officeDocument/2006/relationships/hyperlink" Target="https://www.nice.org.uk/guidance/indevelopment/gid-tag406" TargetMode="External"/><Relationship Id="rId185" Type="http://schemas.openxmlformats.org/officeDocument/2006/relationships/hyperlink" Target="https://www.nice.org.uk/guidance/indevelopment/gid-ta11629" TargetMode="External"/><Relationship Id="rId9" Type="http://schemas.openxmlformats.org/officeDocument/2006/relationships/hyperlink" Target="https://www.nice.org.uk/guidance/indevelopment/gid-ta11251" TargetMode="External"/><Relationship Id="rId210" Type="http://schemas.openxmlformats.org/officeDocument/2006/relationships/hyperlink" Target="https://www.nice.org.uk/guidance/indevelopment/gid-ta11022" TargetMode="External"/><Relationship Id="rId26" Type="http://schemas.openxmlformats.org/officeDocument/2006/relationships/hyperlink" Target="https://www.nice.org.uk/guidance/indevelopment/gid-ta10899" TargetMode="External"/><Relationship Id="rId231" Type="http://schemas.openxmlformats.org/officeDocument/2006/relationships/hyperlink" Target="https://www.nice.org.uk/guidance/indevelopment/gid-ta10780" TargetMode="External"/><Relationship Id="rId252" Type="http://schemas.openxmlformats.org/officeDocument/2006/relationships/hyperlink" Target="https://www.nice.org.uk/guidance/indevelopment/gid-ta11302" TargetMode="External"/><Relationship Id="rId273" Type="http://schemas.openxmlformats.org/officeDocument/2006/relationships/hyperlink" Target="https://www.nice.org.uk/guidance/indevelopment/gid-ta11554" TargetMode="External"/><Relationship Id="rId294" Type="http://schemas.openxmlformats.org/officeDocument/2006/relationships/hyperlink" Target="https://www.nice.org.uk/guidance/indevelopment/gid-ta11531" TargetMode="External"/><Relationship Id="rId308" Type="http://schemas.openxmlformats.org/officeDocument/2006/relationships/hyperlink" Target="https://www.nice.org.uk/guidance/indevelopment/gid-ta11341" TargetMode="External"/><Relationship Id="rId329" Type="http://schemas.openxmlformats.org/officeDocument/2006/relationships/hyperlink" Target="https://www.nice.org.uk/guidance/indevelopment/gid-ta10966" TargetMode="External"/><Relationship Id="rId47" Type="http://schemas.openxmlformats.org/officeDocument/2006/relationships/hyperlink" Target="https://www.nice.org.uk/guidance/indevelopment/gid-ta11146" TargetMode="External"/><Relationship Id="rId68" Type="http://schemas.openxmlformats.org/officeDocument/2006/relationships/hyperlink" Target="https://www.nice.org.uk/guidance/indevelopment/gid-ta10886" TargetMode="External"/><Relationship Id="rId89" Type="http://schemas.openxmlformats.org/officeDocument/2006/relationships/hyperlink" Target="https://www.nice.org.uk/guidance/indevelopment/gid-ta11221" TargetMode="External"/><Relationship Id="rId112" Type="http://schemas.openxmlformats.org/officeDocument/2006/relationships/hyperlink" Target="https://www.nice.org.uk/guidance/indevelopment/gid-ta10489" TargetMode="External"/><Relationship Id="rId133" Type="http://schemas.openxmlformats.org/officeDocument/2006/relationships/hyperlink" Target="https://www.nice.org.uk/guidance/indevelopment/gid-ta10800" TargetMode="External"/><Relationship Id="rId154" Type="http://schemas.openxmlformats.org/officeDocument/2006/relationships/hyperlink" Target="https://www.nice.org.uk/guidance/indevelopment/gid-ta11638" TargetMode="External"/><Relationship Id="rId175" Type="http://schemas.openxmlformats.org/officeDocument/2006/relationships/hyperlink" Target="https://www.nice.org.uk/guidance/indevelopment/gid-ta10239" TargetMode="External"/><Relationship Id="rId196" Type="http://schemas.openxmlformats.org/officeDocument/2006/relationships/hyperlink" Target="https://www.nice.org.uk/guidance/indevelopment/gid-ta11010" TargetMode="External"/><Relationship Id="rId200" Type="http://schemas.openxmlformats.org/officeDocument/2006/relationships/hyperlink" Target="https://www.nice.org.uk/guidance/indevelopment/gid-ta11586" TargetMode="External"/><Relationship Id="rId16" Type="http://schemas.openxmlformats.org/officeDocument/2006/relationships/hyperlink" Target="https://www.nice.org.uk/guidance/indevelopment/gid-hst10037" TargetMode="External"/><Relationship Id="rId221" Type="http://schemas.openxmlformats.org/officeDocument/2006/relationships/hyperlink" Target="https://www.nice.org.uk/guidance/indevelopment/gid-ta11633" TargetMode="External"/><Relationship Id="rId242" Type="http://schemas.openxmlformats.org/officeDocument/2006/relationships/hyperlink" Target="https://www.nice.org.uk/guidance/indevelopment/gid-ta10858" TargetMode="External"/><Relationship Id="rId263" Type="http://schemas.openxmlformats.org/officeDocument/2006/relationships/hyperlink" Target="https://www.nice.org.uk/guidance/indevelopment/gid-ta11328" TargetMode="External"/><Relationship Id="rId284" Type="http://schemas.openxmlformats.org/officeDocument/2006/relationships/hyperlink" Target="https://www.nice.org.uk/guidance/indevelopment/gid-ta11749" TargetMode="External"/><Relationship Id="rId319" Type="http://schemas.openxmlformats.org/officeDocument/2006/relationships/hyperlink" Target="https://www.nice.org.uk/guidance/indevelopment/gid-ta11466" TargetMode="External"/><Relationship Id="rId37" Type="http://schemas.openxmlformats.org/officeDocument/2006/relationships/hyperlink" Target="https://www.nice.org.uk/guidance/indevelopment/gid-ta11201" TargetMode="External"/><Relationship Id="rId58" Type="http://schemas.openxmlformats.org/officeDocument/2006/relationships/hyperlink" Target="https://www.nice.org.uk/guidance/indevelopment/gid-ta11583" TargetMode="External"/><Relationship Id="rId79" Type="http://schemas.openxmlformats.org/officeDocument/2006/relationships/hyperlink" Target="https://www.nice.org.uk/guidance/indevelopment/gid-ta11437" TargetMode="External"/><Relationship Id="rId102" Type="http://schemas.openxmlformats.org/officeDocument/2006/relationships/hyperlink" Target="https://www.nice.org.uk/guidance/indevelopment/gid-ta11340" TargetMode="External"/><Relationship Id="rId123" Type="http://schemas.openxmlformats.org/officeDocument/2006/relationships/hyperlink" Target="https://www.nice.org.uk/guidance/indevelopment/gid-ta11373" TargetMode="External"/><Relationship Id="rId144" Type="http://schemas.openxmlformats.org/officeDocument/2006/relationships/hyperlink" Target="https://www.nice.org.uk/guidance/indevelopment/gid-ta10779" TargetMode="External"/><Relationship Id="rId330" Type="http://schemas.openxmlformats.org/officeDocument/2006/relationships/hyperlink" Target="https://www.nice.org.uk/guidance/indevelopment/gid-ta11096" TargetMode="External"/><Relationship Id="rId90" Type="http://schemas.openxmlformats.org/officeDocument/2006/relationships/hyperlink" Target="https://www.nice.org.uk/guidance/indevelopment/gid-ta11576" TargetMode="External"/><Relationship Id="rId165" Type="http://schemas.openxmlformats.org/officeDocument/2006/relationships/hyperlink" Target="https://www.nice.org.uk/guidance/indevelopment/gid-ta10313" TargetMode="External"/><Relationship Id="rId186" Type="http://schemas.openxmlformats.org/officeDocument/2006/relationships/hyperlink" Target="https://www.nice.org.uk/guidance/indevelopment/gid-ta10024" TargetMode="External"/><Relationship Id="rId211" Type="http://schemas.openxmlformats.org/officeDocument/2006/relationships/hyperlink" Target="https://www.nice.org.uk/guidance/indevelopment/gid-ta11650" TargetMode="External"/><Relationship Id="rId232" Type="http://schemas.openxmlformats.org/officeDocument/2006/relationships/hyperlink" Target="https://www.nice.org.uk/guidance/indevelopment/gid-ta11345" TargetMode="External"/><Relationship Id="rId253" Type="http://schemas.openxmlformats.org/officeDocument/2006/relationships/hyperlink" Target="https://www.nice.org.uk/guidance/indevelopment/gid-ta11567" TargetMode="External"/><Relationship Id="rId274" Type="http://schemas.openxmlformats.org/officeDocument/2006/relationships/hyperlink" Target="https://www.nice.org.uk/guidance/indevelopment/gid-ta11327" TargetMode="External"/><Relationship Id="rId295" Type="http://schemas.openxmlformats.org/officeDocument/2006/relationships/hyperlink" Target="https://www.nice.org.uk/guidance/indevelopment/gid-ta11429" TargetMode="External"/><Relationship Id="rId309" Type="http://schemas.openxmlformats.org/officeDocument/2006/relationships/hyperlink" Target="https://www.nice.org.uk/guidance/indevelopment/gid-ta11693" TargetMode="External"/><Relationship Id="rId27" Type="http://schemas.openxmlformats.org/officeDocument/2006/relationships/hyperlink" Target="https://www.nice.org.uk/guidance/indevelopment/gid-ta10667" TargetMode="External"/><Relationship Id="rId48" Type="http://schemas.openxmlformats.org/officeDocument/2006/relationships/hyperlink" Target="https://www.nice.org.uk/guidance/indevelopment/gid-ta11505" TargetMode="External"/><Relationship Id="rId69" Type="http://schemas.openxmlformats.org/officeDocument/2006/relationships/hyperlink" Target="https://www.nice.org.uk/guidance/indevelopment/gid-ta10726" TargetMode="External"/><Relationship Id="rId113" Type="http://schemas.openxmlformats.org/officeDocument/2006/relationships/hyperlink" Target="https://www.nice.org.uk/guidance/indevelopment/gid-ta11750" TargetMode="External"/><Relationship Id="rId134" Type="http://schemas.openxmlformats.org/officeDocument/2006/relationships/hyperlink" Target="https://www.nice.org.uk/guidance/indevelopment/gid-ta11439" TargetMode="External"/><Relationship Id="rId320" Type="http://schemas.openxmlformats.org/officeDocument/2006/relationships/hyperlink" Target="https://www.nice.org.uk/guidance/indevelopment/gid-ta11640" TargetMode="External"/><Relationship Id="rId80" Type="http://schemas.openxmlformats.org/officeDocument/2006/relationships/hyperlink" Target="https://www.nice.org.uk/guidance/indevelopment/gid-ta11506" TargetMode="External"/><Relationship Id="rId155" Type="http://schemas.openxmlformats.org/officeDocument/2006/relationships/hyperlink" Target="https://www.nice.org.uk/guidance/indevelopment/gid-ta10391" TargetMode="External"/><Relationship Id="rId176" Type="http://schemas.openxmlformats.org/officeDocument/2006/relationships/hyperlink" Target="https://www.nice.org.uk/guidance/indevelopment/gid-ta11660" TargetMode="External"/><Relationship Id="rId197" Type="http://schemas.openxmlformats.org/officeDocument/2006/relationships/hyperlink" Target="https://www.nice.org.uk/guidance/indevelopment/gid-ta11116" TargetMode="External"/><Relationship Id="rId201" Type="http://schemas.openxmlformats.org/officeDocument/2006/relationships/hyperlink" Target="https://www.nice.org.uk/guidance/indevelopment/gid-ta11767" TargetMode="External"/><Relationship Id="rId222" Type="http://schemas.openxmlformats.org/officeDocument/2006/relationships/hyperlink" Target="https://www.nice.org.uk/guidance/indevelopment/gid-hst10054" TargetMode="External"/><Relationship Id="rId243" Type="http://schemas.openxmlformats.org/officeDocument/2006/relationships/hyperlink" Target="https://www.nice.org.uk/guidance/indevelopment/gid-ta11501" TargetMode="External"/><Relationship Id="rId264" Type="http://schemas.openxmlformats.org/officeDocument/2006/relationships/hyperlink" Target="https://www.nice.org.uk/guidance/indevelopment/gid-ta11334" TargetMode="External"/><Relationship Id="rId285" Type="http://schemas.openxmlformats.org/officeDocument/2006/relationships/hyperlink" Target="https://www.nice.org.uk/guidance/indevelopment/gid-ta11488" TargetMode="External"/><Relationship Id="rId17" Type="http://schemas.openxmlformats.org/officeDocument/2006/relationships/hyperlink" Target="https://www.nice.org.uk/guidance/indevelopment/gid-ta11663" TargetMode="External"/><Relationship Id="rId38" Type="http://schemas.openxmlformats.org/officeDocument/2006/relationships/hyperlink" Target="https://www.nice.org.uk/guidance/indevelopment/gid-ta11086" TargetMode="External"/><Relationship Id="rId59" Type="http://schemas.openxmlformats.org/officeDocument/2006/relationships/hyperlink" Target="https://www.nice.org.uk/guidance/indevelopment/gid-ta11774" TargetMode="External"/><Relationship Id="rId103" Type="http://schemas.openxmlformats.org/officeDocument/2006/relationships/hyperlink" Target="https://www.nice.org.uk/guidance/indevelopment/gid-ta10748" TargetMode="External"/><Relationship Id="rId124" Type="http://schemas.openxmlformats.org/officeDocument/2006/relationships/hyperlink" Target="https://www.nice.org.uk/guidance/indevelopment/gid-ta11164" TargetMode="External"/><Relationship Id="rId310" Type="http://schemas.openxmlformats.org/officeDocument/2006/relationships/hyperlink" Target="https://www.nice.org.uk/guidance/indevelopment/gid-ta11658" TargetMode="External"/><Relationship Id="rId70" Type="http://schemas.openxmlformats.org/officeDocument/2006/relationships/hyperlink" Target="https://www.nice.org.uk/guidance/indevelopment/gid-ta11254" TargetMode="External"/><Relationship Id="rId91" Type="http://schemas.openxmlformats.org/officeDocument/2006/relationships/hyperlink" Target="https://www.nice.org.uk/guidance/indevelopment/gid-ta11367" TargetMode="External"/><Relationship Id="rId145" Type="http://schemas.openxmlformats.org/officeDocument/2006/relationships/hyperlink" Target="https://www.nice.org.uk/guidance/indevelopment/gid-ta11771" TargetMode="External"/><Relationship Id="rId166" Type="http://schemas.openxmlformats.org/officeDocument/2006/relationships/hyperlink" Target="https://www.nice.org.uk/guidance/indevelopment/gid-ta10758" TargetMode="External"/><Relationship Id="rId187" Type="http://schemas.openxmlformats.org/officeDocument/2006/relationships/hyperlink" Target="https://www.nice.org.uk/guidance/indevelopment/gid-ta11126" TargetMode="External"/><Relationship Id="rId331" Type="http://schemas.openxmlformats.org/officeDocument/2006/relationships/hyperlink" Target="https://www.nice.org.uk/guidance/indevelopment/gid-ta11356" TargetMode="External"/><Relationship Id="rId1" Type="http://schemas.openxmlformats.org/officeDocument/2006/relationships/hyperlink" Target="https://www.nice.org.uk/guidance/indevelopment/gid-ta11635" TargetMode="External"/><Relationship Id="rId212" Type="http://schemas.openxmlformats.org/officeDocument/2006/relationships/hyperlink" Target="https://www.nice.org.uk/guidance/indevelopment/gid-ta11232" TargetMode="External"/><Relationship Id="rId233" Type="http://schemas.openxmlformats.org/officeDocument/2006/relationships/hyperlink" Target="https://www.nice.org.uk/guidance/indevelopment/gid-ta11627" TargetMode="External"/><Relationship Id="rId254" Type="http://schemas.openxmlformats.org/officeDocument/2006/relationships/hyperlink" Target="https://www.nice.org.uk/guidance/indevelopment/gid-ta10261" TargetMode="External"/><Relationship Id="rId28" Type="http://schemas.openxmlformats.org/officeDocument/2006/relationships/hyperlink" Target="https://www.nice.org.uk/guidance/indevelopment/gid-ta11511" TargetMode="External"/><Relationship Id="rId49" Type="http://schemas.openxmlformats.org/officeDocument/2006/relationships/hyperlink" Target="https://www.nice.org.uk/guidance/indevelopment/gid-tag499" TargetMode="External"/><Relationship Id="rId114" Type="http://schemas.openxmlformats.org/officeDocument/2006/relationships/hyperlink" Target="https://www.nice.org.uk/guidance/indevelopment/gid-ta11482" TargetMode="External"/><Relationship Id="rId275" Type="http://schemas.openxmlformats.org/officeDocument/2006/relationships/hyperlink" Target="https://www.nice.org.uk/guidance/indevelopment/gid-ta11561" TargetMode="External"/><Relationship Id="rId296" Type="http://schemas.openxmlformats.org/officeDocument/2006/relationships/hyperlink" Target="https://www.nice.org.uk/guidance/indevelopment/gid-tag525" TargetMode="External"/><Relationship Id="rId300" Type="http://schemas.openxmlformats.org/officeDocument/2006/relationships/hyperlink" Target="https://www.nice.org.uk/guidance/indevelopment/gid-ta11021" TargetMode="External"/><Relationship Id="rId60" Type="http://schemas.openxmlformats.org/officeDocument/2006/relationships/hyperlink" Target="https://www.nice.org.uk/guidance/indevelopment/gid-ta10607" TargetMode="External"/><Relationship Id="rId81" Type="http://schemas.openxmlformats.org/officeDocument/2006/relationships/hyperlink" Target="https://www.nice.org.uk/guidance/indevelopment/gid-ta11542" TargetMode="External"/><Relationship Id="rId135" Type="http://schemas.openxmlformats.org/officeDocument/2006/relationships/hyperlink" Target="https://www.nice.org.uk/guidance/indevelopment/gid-ta11519" TargetMode="External"/><Relationship Id="rId156" Type="http://schemas.openxmlformats.org/officeDocument/2006/relationships/hyperlink" Target="https://www.nice.org.uk/guidance/indevelopment/gid-ta11008" TargetMode="External"/><Relationship Id="rId177" Type="http://schemas.openxmlformats.org/officeDocument/2006/relationships/hyperlink" Target="https://www.nice.org.uk/guidance/indevelopment/gid-ta10483" TargetMode="External"/><Relationship Id="rId198" Type="http://schemas.openxmlformats.org/officeDocument/2006/relationships/hyperlink" Target="https://www.nice.org.uk/guidance/indevelopment/gid-ta10826" TargetMode="External"/><Relationship Id="rId321" Type="http://schemas.openxmlformats.org/officeDocument/2006/relationships/hyperlink" Target="https://www.nice.org.uk/guidance/indevelopment/gid-ta10542" TargetMode="External"/><Relationship Id="rId202" Type="http://schemas.openxmlformats.org/officeDocument/2006/relationships/hyperlink" Target="https://www.nice.org.uk/guidance/indevelopment/gid-ta11386" TargetMode="External"/><Relationship Id="rId223" Type="http://schemas.openxmlformats.org/officeDocument/2006/relationships/hyperlink" Target="https://www.nice.org.uk/guidance/indevelopment/gid-ta11599" TargetMode="External"/><Relationship Id="rId244" Type="http://schemas.openxmlformats.org/officeDocument/2006/relationships/hyperlink" Target="https://www.nice.org.uk/guidance/indevelopment/gid-ta11793" TargetMode="External"/><Relationship Id="rId18" Type="http://schemas.openxmlformats.org/officeDocument/2006/relationships/hyperlink" Target="https://www.nice.org.uk/guidance/indevelopment/gid-ta10227" TargetMode="External"/><Relationship Id="rId39" Type="http://schemas.openxmlformats.org/officeDocument/2006/relationships/hyperlink" Target="https://www.nice.org.uk/guidance/indevelopment/gid-ta11584" TargetMode="External"/><Relationship Id="rId265" Type="http://schemas.openxmlformats.org/officeDocument/2006/relationships/hyperlink" Target="https://www.nice.org.uk/guidance/indevelopment/gid-ta10598" TargetMode="External"/><Relationship Id="rId286" Type="http://schemas.openxmlformats.org/officeDocument/2006/relationships/hyperlink" Target="https://www.nice.org.uk/guidance/indevelopment/gid-ta10249" TargetMode="External"/><Relationship Id="rId50" Type="http://schemas.openxmlformats.org/officeDocument/2006/relationships/hyperlink" Target="https://www.nice.org.uk/guidance/indevelopment/gid-ta11564" TargetMode="External"/><Relationship Id="rId104" Type="http://schemas.openxmlformats.org/officeDocument/2006/relationships/hyperlink" Target="https://www.nice.org.uk/guidance/indevelopment/gid-ta11508" TargetMode="External"/><Relationship Id="rId125" Type="http://schemas.openxmlformats.org/officeDocument/2006/relationships/hyperlink" Target="https://www.nice.org.uk/guidance/indevelopment/gid-ta11628" TargetMode="External"/><Relationship Id="rId146" Type="http://schemas.openxmlformats.org/officeDocument/2006/relationships/hyperlink" Target="https://www.nice.org.uk/guidance/indevelopment/gid-ta11331" TargetMode="External"/><Relationship Id="rId167" Type="http://schemas.openxmlformats.org/officeDocument/2006/relationships/hyperlink" Target="https://www.nice.org.uk/guidance/indevelopment/gid-ta11502" TargetMode="External"/><Relationship Id="rId188" Type="http://schemas.openxmlformats.org/officeDocument/2006/relationships/hyperlink" Target="https://www.nice.org.uk/guidance/indevelopment/gid-ta11365" TargetMode="External"/><Relationship Id="rId311" Type="http://schemas.openxmlformats.org/officeDocument/2006/relationships/hyperlink" Target="https://www.nice.org.uk/guidance/indevelopment/gid-ta11546" TargetMode="External"/><Relationship Id="rId332" Type="http://schemas.openxmlformats.org/officeDocument/2006/relationships/printerSettings" Target="../printerSettings/printerSettings1.bin"/><Relationship Id="rId71" Type="http://schemas.openxmlformats.org/officeDocument/2006/relationships/hyperlink" Target="https://www.nice.org.uk/guidance/indevelopment/gid-ta11557" TargetMode="External"/><Relationship Id="rId92" Type="http://schemas.openxmlformats.org/officeDocument/2006/relationships/hyperlink" Target="https://www.nice.org.uk/guidance/indevelopment/gid-ta11503" TargetMode="External"/><Relationship Id="rId213" Type="http://schemas.openxmlformats.org/officeDocument/2006/relationships/hyperlink" Target="https://www.nice.org.uk/guidance/indevelopment/gid-ta11589" TargetMode="External"/><Relationship Id="rId234" Type="http://schemas.openxmlformats.org/officeDocument/2006/relationships/hyperlink" Target="https://www.nice.org.uk/guidance/indevelopment/gid-ta11497" TargetMode="External"/><Relationship Id="rId2" Type="http://schemas.openxmlformats.org/officeDocument/2006/relationships/hyperlink" Target="https://www.nice.org.uk/guidance/indevelopment/gid-ta11036" TargetMode="External"/><Relationship Id="rId29" Type="http://schemas.openxmlformats.org/officeDocument/2006/relationships/hyperlink" Target="https://www.nice.org.uk/guidance/indevelopment/gid-ta11772" TargetMode="External"/><Relationship Id="rId255" Type="http://schemas.openxmlformats.org/officeDocument/2006/relationships/hyperlink" Target="https://www.nice.org.uk/guidance/indevelopment/gid-ta11491" TargetMode="External"/><Relationship Id="rId276" Type="http://schemas.openxmlformats.org/officeDocument/2006/relationships/hyperlink" Target="https://www.nice.org.uk/guidance/indevelopment/gid-ta11103" TargetMode="External"/><Relationship Id="rId297" Type="http://schemas.openxmlformats.org/officeDocument/2006/relationships/hyperlink" Target="https://www.nice.org.uk/guidance/indevelopment/gid-ta11831" TargetMode="External"/><Relationship Id="rId40" Type="http://schemas.openxmlformats.org/officeDocument/2006/relationships/hyperlink" Target="https://www.nice.org.uk/guidance/indevelopment/gid-ta11607" TargetMode="External"/><Relationship Id="rId115" Type="http://schemas.openxmlformats.org/officeDocument/2006/relationships/hyperlink" Target="https://www.nice.org.uk/guidance/indevelopment/gid-ta11486" TargetMode="External"/><Relationship Id="rId136" Type="http://schemas.openxmlformats.org/officeDocument/2006/relationships/hyperlink" Target="https://www.nice.org.uk/guidance/indevelopment/gid-ta11530" TargetMode="External"/><Relationship Id="rId157" Type="http://schemas.openxmlformats.org/officeDocument/2006/relationships/hyperlink" Target="https://www.nice.org.uk/guidance/indevelopment/gid-ta11445" TargetMode="External"/><Relationship Id="rId178" Type="http://schemas.openxmlformats.org/officeDocument/2006/relationships/hyperlink" Target="https://www.nice.org.uk/guidance/indevelopment/gid-ta11424" TargetMode="External"/><Relationship Id="rId301" Type="http://schemas.openxmlformats.org/officeDocument/2006/relationships/hyperlink" Target="https://www.nice.org.uk/guidance/indevelopment/gid-ta11025" TargetMode="External"/><Relationship Id="rId322" Type="http://schemas.openxmlformats.org/officeDocument/2006/relationships/hyperlink" Target="https://www.nice.org.uk/guidance/indevelopment/gid-ta11498" TargetMode="External"/><Relationship Id="rId61" Type="http://schemas.openxmlformats.org/officeDocument/2006/relationships/hyperlink" Target="https://www.nice.org.uk/guidance/indevelopment/gid-ta10907" TargetMode="External"/><Relationship Id="rId82" Type="http://schemas.openxmlformats.org/officeDocument/2006/relationships/hyperlink" Target="https://www.nice.org.uk/guidance/indevelopment/gid-ta11553" TargetMode="External"/><Relationship Id="rId199" Type="http://schemas.openxmlformats.org/officeDocument/2006/relationships/hyperlink" Target="https://www.nice.org.uk/guidance/indevelopment/gid-ta11253" TargetMode="External"/><Relationship Id="rId203" Type="http://schemas.openxmlformats.org/officeDocument/2006/relationships/hyperlink" Target="https://www.nice.org.uk/guidance/indevelopment/gid-ta10205" TargetMode="External"/><Relationship Id="rId19" Type="http://schemas.openxmlformats.org/officeDocument/2006/relationships/hyperlink" Target="https://www.nice.org.uk/guidance/indevelopment/gid-ta11157" TargetMode="External"/><Relationship Id="rId224" Type="http://schemas.openxmlformats.org/officeDocument/2006/relationships/hyperlink" Target="https://www.nice.org.uk/guidance/indevelopment/gid-ta10895" TargetMode="External"/><Relationship Id="rId245" Type="http://schemas.openxmlformats.org/officeDocument/2006/relationships/hyperlink" Target="https://www.nice.org.uk/guidance/indevelopment/gid-ta11643" TargetMode="External"/><Relationship Id="rId266" Type="http://schemas.openxmlformats.org/officeDocument/2006/relationships/hyperlink" Target="https://www.nice.org.uk/guidance/indevelopment/gid-ta11540" TargetMode="External"/><Relationship Id="rId287" Type="http://schemas.openxmlformats.org/officeDocument/2006/relationships/hyperlink" Target="https://www.nice.org.uk/guidance/indevelopment/gid-ta10904" TargetMode="External"/><Relationship Id="rId30" Type="http://schemas.openxmlformats.org/officeDocument/2006/relationships/hyperlink" Target="https://www.nice.org.uk/guidance/indevelopment/gid-ta10404" TargetMode="External"/><Relationship Id="rId105" Type="http://schemas.openxmlformats.org/officeDocument/2006/relationships/hyperlink" Target="https://www.nice.org.uk/guidance/indevelopment/gid-ta10990" TargetMode="External"/><Relationship Id="rId126" Type="http://schemas.openxmlformats.org/officeDocument/2006/relationships/hyperlink" Target="https://www.nice.org.uk/guidance/indevelopment/gid-ta11634" TargetMode="External"/><Relationship Id="rId147" Type="http://schemas.openxmlformats.org/officeDocument/2006/relationships/hyperlink" Target="https://www.nice.org.uk/guidance/indevelopment/gid-ta10979" TargetMode="External"/><Relationship Id="rId168" Type="http://schemas.openxmlformats.org/officeDocument/2006/relationships/hyperlink" Target="https://www.nice.org.uk/guidance/indevelopment/gid-ta11366" TargetMode="External"/><Relationship Id="rId312" Type="http://schemas.openxmlformats.org/officeDocument/2006/relationships/hyperlink" Target="https://www.nice.org.uk/guidance/indevelopment/gid-ta11473" TargetMode="External"/><Relationship Id="rId51" Type="http://schemas.openxmlformats.org/officeDocument/2006/relationships/hyperlink" Target="https://www.nice.org.uk/guidance/indevelopment/gid-ta11545" TargetMode="External"/><Relationship Id="rId72" Type="http://schemas.openxmlformats.org/officeDocument/2006/relationships/hyperlink" Target="https://www.nice.org.uk/guidance/indevelopment/gid-ta10311" TargetMode="External"/><Relationship Id="rId93" Type="http://schemas.openxmlformats.org/officeDocument/2006/relationships/hyperlink" Target="https://www.nice.org.uk/guidance/indevelopment/gid-hst10063" TargetMode="External"/><Relationship Id="rId189" Type="http://schemas.openxmlformats.org/officeDocument/2006/relationships/hyperlink" Target="https://www.nice.org.uk/guidance/indevelopment/gid-ta11406" TargetMode="External"/><Relationship Id="rId3" Type="http://schemas.openxmlformats.org/officeDocument/2006/relationships/hyperlink" Target="https://www.nice.org.uk/guidance/indevelopment/gid-ta11588" TargetMode="External"/><Relationship Id="rId214" Type="http://schemas.openxmlformats.org/officeDocument/2006/relationships/hyperlink" Target="https://www.nice.org.uk/guidance/indevelopment/gid-ta10998" TargetMode="External"/><Relationship Id="rId235" Type="http://schemas.openxmlformats.org/officeDocument/2006/relationships/hyperlink" Target="https://www.nice.org.uk/guidance/indevelopment/gid-ta10696" TargetMode="External"/><Relationship Id="rId256" Type="http://schemas.openxmlformats.org/officeDocument/2006/relationships/hyperlink" Target="https://www.nice.org.uk/guidance/indevelopment/gid-ta10467" TargetMode="External"/><Relationship Id="rId277" Type="http://schemas.openxmlformats.org/officeDocument/2006/relationships/hyperlink" Target="https://www.nice.org.uk/guidance/indevelopment/gid-ta11679" TargetMode="External"/><Relationship Id="rId298" Type="http://schemas.openxmlformats.org/officeDocument/2006/relationships/hyperlink" Target="https://www.nice.org.uk/guidance/indevelopment/gid-ta11299" TargetMode="External"/><Relationship Id="rId116" Type="http://schemas.openxmlformats.org/officeDocument/2006/relationships/hyperlink" Target="https://www.nice.org.uk/guidance/indevelopment/gid-ta11058" TargetMode="External"/><Relationship Id="rId137" Type="http://schemas.openxmlformats.org/officeDocument/2006/relationships/hyperlink" Target="https://www.nice.org.uk/guidance/indevelopment/gid-ta10882" TargetMode="External"/><Relationship Id="rId158" Type="http://schemas.openxmlformats.org/officeDocument/2006/relationships/hyperlink" Target="https://www.nice.org.uk/guidance/indevelopment/gid-ta11475" TargetMode="External"/><Relationship Id="rId302" Type="http://schemas.openxmlformats.org/officeDocument/2006/relationships/hyperlink" Target="https://www.nice.org.uk/guidance/indevelopment/gid-ta11092" TargetMode="External"/><Relationship Id="rId323" Type="http://schemas.openxmlformats.org/officeDocument/2006/relationships/hyperlink" Target="https://www.nice.org.uk/guidance/indevelopment/gid-ta11528" TargetMode="External"/><Relationship Id="rId20" Type="http://schemas.openxmlformats.org/officeDocument/2006/relationships/hyperlink" Target="https://www.nice.org.uk/guidance/indevelopment/gid-ta11165" TargetMode="External"/><Relationship Id="rId41" Type="http://schemas.openxmlformats.org/officeDocument/2006/relationships/hyperlink" Target="https://www.nice.org.uk/guidance/indevelopment/gid-ta10818" TargetMode="External"/><Relationship Id="rId62" Type="http://schemas.openxmlformats.org/officeDocument/2006/relationships/hyperlink" Target="https://www.nice.org.uk/guidance/indevelopment/gid-hst10061" TargetMode="External"/><Relationship Id="rId83" Type="http://schemas.openxmlformats.org/officeDocument/2006/relationships/hyperlink" Target="https://www.nice.org.uk/guidance/indevelopment/gid-ta11085" TargetMode="External"/><Relationship Id="rId179" Type="http://schemas.openxmlformats.org/officeDocument/2006/relationships/hyperlink" Target="https://www.nice.org.uk/guidance/indevelopment/gid-ta10573" TargetMode="External"/><Relationship Id="rId190" Type="http://schemas.openxmlformats.org/officeDocument/2006/relationships/hyperlink" Target="https://www.nice.org.uk/guidance/indevelopment/gid-ta11559" TargetMode="External"/><Relationship Id="rId204" Type="http://schemas.openxmlformats.org/officeDocument/2006/relationships/hyperlink" Target="https://www.nice.org.uk/guidance/indevelopment/gid-ta11496" TargetMode="External"/><Relationship Id="rId225" Type="http://schemas.openxmlformats.org/officeDocument/2006/relationships/hyperlink" Target="https://www.nice.org.uk/guidance/indevelopment/gid-ta11582" TargetMode="External"/><Relationship Id="rId246" Type="http://schemas.openxmlformats.org/officeDocument/2006/relationships/hyperlink" Target="https://www.nice.org.uk/guidance/indevelopment/gid-ta11657" TargetMode="External"/><Relationship Id="rId267" Type="http://schemas.openxmlformats.org/officeDocument/2006/relationships/hyperlink" Target="https://www.nice.org.uk/guidance/indevelopment/gid-ta11301" TargetMode="External"/><Relationship Id="rId288" Type="http://schemas.openxmlformats.org/officeDocument/2006/relationships/hyperlink" Target="https://www.nice.org.uk/guidance/indevelopment/gid-ta10969" TargetMode="External"/><Relationship Id="rId106" Type="http://schemas.openxmlformats.org/officeDocument/2006/relationships/hyperlink" Target="https://www.nice.org.uk/guidance/indevelopment/gid-ta11372" TargetMode="External"/><Relationship Id="rId127" Type="http://schemas.openxmlformats.org/officeDocument/2006/relationships/hyperlink" Target="https://www.nice.org.uk/guidance/indevelopment/gid-ta10575" TargetMode="External"/><Relationship Id="rId313" Type="http://schemas.openxmlformats.org/officeDocument/2006/relationships/hyperlink" Target="https://www.nice.org.uk/guidance/indevelopment/gid-ta11228" TargetMode="External"/><Relationship Id="rId10" Type="http://schemas.openxmlformats.org/officeDocument/2006/relationships/hyperlink" Target="https://www.nice.org.uk/guidance/indevelopment/gid-ta11449" TargetMode="External"/><Relationship Id="rId31" Type="http://schemas.openxmlformats.org/officeDocument/2006/relationships/hyperlink" Target="https://www.nice.org.uk/guidance/indevelopment/gid-ta10250" TargetMode="External"/><Relationship Id="rId52" Type="http://schemas.openxmlformats.org/officeDocument/2006/relationships/hyperlink" Target="https://www.nice.org.uk/guidance/indevelopment/gid-ta10822" TargetMode="External"/><Relationship Id="rId73" Type="http://schemas.openxmlformats.org/officeDocument/2006/relationships/hyperlink" Target="https://www.nice.org.uk/guidance/indevelopment/ta714" TargetMode="External"/><Relationship Id="rId94" Type="http://schemas.openxmlformats.org/officeDocument/2006/relationships/hyperlink" Target="https://www.nice.org.uk/guidance/indevelopment/gid-ta10251" TargetMode="External"/><Relationship Id="rId148" Type="http://schemas.openxmlformats.org/officeDocument/2006/relationships/hyperlink" Target="https://www.nice.org.uk/guidance/indevelopment/gid-ta11716" TargetMode="External"/><Relationship Id="rId169" Type="http://schemas.openxmlformats.org/officeDocument/2006/relationships/hyperlink" Target="https://www.nice.org.uk/guidance/indevelopment/gid-ta11766" TargetMode="External"/><Relationship Id="rId4" Type="http://schemas.openxmlformats.org/officeDocument/2006/relationships/hyperlink" Target="https://www.nice.org.uk/guidance/indevelopment/gid-ta10511" TargetMode="External"/><Relationship Id="rId180" Type="http://schemas.openxmlformats.org/officeDocument/2006/relationships/hyperlink" Target="https://www.nice.org.uk/guidance/indevelopment/gid-ta10977" TargetMode="External"/><Relationship Id="rId215" Type="http://schemas.openxmlformats.org/officeDocument/2006/relationships/hyperlink" Target="https://www.nice.org.uk/guidance/indevelopment/gid-ta11273" TargetMode="External"/><Relationship Id="rId236" Type="http://schemas.openxmlformats.org/officeDocument/2006/relationships/hyperlink" Target="https://www.nice.org.uk/guidance/indevelopment/gid-ta10930" TargetMode="External"/><Relationship Id="rId257" Type="http://schemas.openxmlformats.org/officeDocument/2006/relationships/hyperlink" Target="https://www.nice.org.uk/guidance/indevelopment/gid-ta10405" TargetMode="External"/><Relationship Id="rId278" Type="http://schemas.openxmlformats.org/officeDocument/2006/relationships/hyperlink" Target="https://www.nice.org.uk/guidance/indevelopment/gid-ta11631" TargetMode="External"/><Relationship Id="rId303" Type="http://schemas.openxmlformats.org/officeDocument/2006/relationships/hyperlink" Target="https://www.nice.org.uk/guidance/indevelopment/gid-ta11094" TargetMode="External"/><Relationship Id="rId42" Type="http://schemas.openxmlformats.org/officeDocument/2006/relationships/hyperlink" Target="https://www.nice.org.uk/guidance/indevelopment/gid-ta11803" TargetMode="External"/><Relationship Id="rId84" Type="http://schemas.openxmlformats.org/officeDocument/2006/relationships/hyperlink" Target="https://www.nice.org.uk/guidance/indevelopment/gid-ta11804" TargetMode="External"/><Relationship Id="rId138" Type="http://schemas.openxmlformats.org/officeDocument/2006/relationships/hyperlink" Target="https://www.nice.org.uk/guidance/indevelopment/gid-ta11572" TargetMode="External"/><Relationship Id="rId191" Type="http://schemas.openxmlformats.org/officeDocument/2006/relationships/hyperlink" Target="https://www.nice.org.uk/guidance/indevelopment/gid-ta11128" TargetMode="External"/><Relationship Id="rId205" Type="http://schemas.openxmlformats.org/officeDocument/2006/relationships/hyperlink" Target="https://www.nice.org.uk/guidance/indevelopment/gid-ta10606" TargetMode="External"/><Relationship Id="rId247" Type="http://schemas.openxmlformats.org/officeDocument/2006/relationships/hyperlink" Target="https://www.nice.org.uk/guidance/indevelopment/gid-ta11308" TargetMode="External"/><Relationship Id="rId107" Type="http://schemas.openxmlformats.org/officeDocument/2006/relationships/hyperlink" Target="https://www.nice.org.uk/guidance/indevelopment/gid-ta11265" TargetMode="External"/><Relationship Id="rId289" Type="http://schemas.openxmlformats.org/officeDocument/2006/relationships/hyperlink" Target="https://www.nice.org.uk/guidance/indevelopment/gid-ta11662" TargetMode="External"/><Relationship Id="rId11" Type="http://schemas.openxmlformats.org/officeDocument/2006/relationships/hyperlink" Target="https://www.nice.org.uk/guidance/indevelopment/gid-ta11269" TargetMode="External"/><Relationship Id="rId53" Type="http://schemas.openxmlformats.org/officeDocument/2006/relationships/hyperlink" Target="https://www.nice.org.uk/guidance/indevelopment/gid-ta11304" TargetMode="External"/><Relationship Id="rId149" Type="http://schemas.openxmlformats.org/officeDocument/2006/relationships/hyperlink" Target="https://www.nice.org.uk/guidance/indevelopment/gid-ta10843" TargetMode="External"/><Relationship Id="rId314" Type="http://schemas.openxmlformats.org/officeDocument/2006/relationships/hyperlink" Target="https://www.nice.org.uk/guidance/indevelopment/gid-ta11330" TargetMode="External"/><Relationship Id="rId95" Type="http://schemas.openxmlformats.org/officeDocument/2006/relationships/hyperlink" Target="https://www.nice.org.uk/guidance/indevelopment/gid-ta11246" TargetMode="External"/><Relationship Id="rId160" Type="http://schemas.openxmlformats.org/officeDocument/2006/relationships/hyperlink" Target="https://www.nice.org.uk/guidance/indevelopment/gid-ta11001" TargetMode="External"/><Relationship Id="rId216" Type="http://schemas.openxmlformats.org/officeDocument/2006/relationships/hyperlink" Target="https://www.nice.org.uk/guidance/indevelopment/gid-ta11070" TargetMode="External"/><Relationship Id="rId258" Type="http://schemas.openxmlformats.org/officeDocument/2006/relationships/hyperlink" Target="https://www.nice.org.uk/guidance/indevelopment/gid-ta10497" TargetMode="External"/><Relationship Id="rId22" Type="http://schemas.openxmlformats.org/officeDocument/2006/relationships/hyperlink" Target="https://www.nice.org.uk/guidance/indevelopment/gid-ta10623" TargetMode="External"/><Relationship Id="rId64" Type="http://schemas.openxmlformats.org/officeDocument/2006/relationships/hyperlink" Target="https://www.nice.org.uk/guidance/indevelopment/gid-ta10225" TargetMode="External"/><Relationship Id="rId118" Type="http://schemas.openxmlformats.org/officeDocument/2006/relationships/hyperlink" Target="https://www.nice.org.uk/guidance/indevelopment/gid-ta11651" TargetMode="External"/><Relationship Id="rId325" Type="http://schemas.openxmlformats.org/officeDocument/2006/relationships/hyperlink" Target="https://www.nice.org.uk/guidance/indevelopment/gid-ta11598" TargetMode="External"/><Relationship Id="rId171" Type="http://schemas.openxmlformats.org/officeDocument/2006/relationships/hyperlink" Target="https://www.nice.org.uk/guidance/indevelopment/gid-ta11410" TargetMode="External"/><Relationship Id="rId227" Type="http://schemas.openxmlformats.org/officeDocument/2006/relationships/hyperlink" Target="https://www.nice.org.uk/guidance/indevelopment/gid-ta11235" TargetMode="External"/><Relationship Id="rId269" Type="http://schemas.openxmlformats.org/officeDocument/2006/relationships/hyperlink" Target="https://www.nice.org.uk/guidance/indevelopment/gid-ta11544" TargetMode="External"/><Relationship Id="rId33" Type="http://schemas.openxmlformats.org/officeDocument/2006/relationships/hyperlink" Target="https://www.nice.org.uk/guidance/indevelopment/gid-ta11646" TargetMode="External"/><Relationship Id="rId129" Type="http://schemas.openxmlformats.org/officeDocument/2006/relationships/hyperlink" Target="https://www.nice.org.uk/guidance/indevelopment/gid-ta10223" TargetMode="External"/><Relationship Id="rId280" Type="http://schemas.openxmlformats.org/officeDocument/2006/relationships/hyperlink" Target="https://www.nice.org.uk/guidance/indevelopment/gid-ta10577" TargetMode="External"/><Relationship Id="rId75" Type="http://schemas.openxmlformats.org/officeDocument/2006/relationships/hyperlink" Target="https://www.nice.org.uk/guidance/indevelopment/gid-ta11535" TargetMode="External"/><Relationship Id="rId140" Type="http://schemas.openxmlformats.org/officeDocument/2006/relationships/hyperlink" Target="https://www.nice.org.uk/guidance/indevelopment/gid-ta11644" TargetMode="External"/><Relationship Id="rId182" Type="http://schemas.openxmlformats.org/officeDocument/2006/relationships/hyperlink" Target="https://www.nice.org.uk/guidance/indevelopment/gid-ta10638" TargetMode="External"/><Relationship Id="rId6" Type="http://schemas.openxmlformats.org/officeDocument/2006/relationships/hyperlink" Target="https://www.nice.org.uk/guidance/indevelopment/gid-ta11230" TargetMode="External"/><Relationship Id="rId238" Type="http://schemas.openxmlformats.org/officeDocument/2006/relationships/hyperlink" Target="https://www.nice.org.uk/guidance/indevelopment/gid-ta11442" TargetMode="External"/><Relationship Id="rId291" Type="http://schemas.openxmlformats.org/officeDocument/2006/relationships/hyperlink" Target="https://www.nice.org.uk/guidance/indevelopment/gid-ta11162" TargetMode="External"/><Relationship Id="rId305" Type="http://schemas.openxmlformats.org/officeDocument/2006/relationships/hyperlink" Target="https://www.nice.org.uk/guidance/indevelopment/gid-hst10062" TargetMode="External"/><Relationship Id="rId44" Type="http://schemas.openxmlformats.org/officeDocument/2006/relationships/hyperlink" Target="https://www.nice.org.uk/guidance/indevelopment/gid-ta11636" TargetMode="External"/><Relationship Id="rId86" Type="http://schemas.openxmlformats.org/officeDocument/2006/relationships/hyperlink" Target="https://www.nice.org.uk/guidance/indevelopment/gid-ta11014" TargetMode="External"/><Relationship Id="rId151" Type="http://schemas.openxmlformats.org/officeDocument/2006/relationships/hyperlink" Target="https://www.nice.org.uk/guidance/indevelopment/gid-ta10664" TargetMode="External"/><Relationship Id="rId193" Type="http://schemas.openxmlformats.org/officeDocument/2006/relationships/hyperlink" Target="https://www.nice.org.uk/guidance/indevelopment/gid-ta10745" TargetMode="External"/><Relationship Id="rId207" Type="http://schemas.openxmlformats.org/officeDocument/2006/relationships/hyperlink" Target="https://www.nice.org.uk/guidance/indevelopment/gid-ta11154" TargetMode="External"/><Relationship Id="rId249" Type="http://schemas.openxmlformats.org/officeDocument/2006/relationships/hyperlink" Target="https://www.nice.org.uk/guidance/indevelopment/gid-ta11416" TargetMode="External"/><Relationship Id="rId13" Type="http://schemas.openxmlformats.org/officeDocument/2006/relationships/hyperlink" Target="https://www.nice.org.uk/guidance/indevelopment/gid-ta11279" TargetMode="External"/><Relationship Id="rId109" Type="http://schemas.openxmlformats.org/officeDocument/2006/relationships/hyperlink" Target="https://www.nice.org.uk/guidance/indevelopment/ta797" TargetMode="External"/><Relationship Id="rId260" Type="http://schemas.openxmlformats.org/officeDocument/2006/relationships/hyperlink" Target="https://www.nice.org.uk/guidance/indevelopment/gid-ta11760" TargetMode="External"/><Relationship Id="rId316" Type="http://schemas.openxmlformats.org/officeDocument/2006/relationships/hyperlink" Target="https://www.nice.org.uk/guidance/indevelopment/gid-ta11368" TargetMode="External"/><Relationship Id="rId55" Type="http://schemas.openxmlformats.org/officeDocument/2006/relationships/hyperlink" Target="https://www.nice.org.uk/guidance/indevelopment/gid-ta11613" TargetMode="External"/><Relationship Id="rId97" Type="http://schemas.openxmlformats.org/officeDocument/2006/relationships/hyperlink" Target="https://www.nice.org.uk/guidance/indevelopment/gid-ta11630" TargetMode="External"/><Relationship Id="rId120" Type="http://schemas.openxmlformats.org/officeDocument/2006/relationships/hyperlink" Target="https://www.nice.org.uk/guidance/indevelopment/gid-ta11697" TargetMode="External"/><Relationship Id="rId162" Type="http://schemas.openxmlformats.org/officeDocument/2006/relationships/hyperlink" Target="https://www.nice.org.uk/guidance/indevelopment/gid-ta11669" TargetMode="External"/><Relationship Id="rId218" Type="http://schemas.openxmlformats.org/officeDocument/2006/relationships/hyperlink" Target="https://www.nice.org.uk/guidance/indevelopment/gid-ta11585"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nice.org.uk/guidance/indevelopment/gid-tag406" TargetMode="External"/><Relationship Id="rId671" Type="http://schemas.openxmlformats.org/officeDocument/2006/relationships/hyperlink" Target="https://www.nice.org.uk/guidance/indevelopment/gid-ta11559" TargetMode="External"/><Relationship Id="rId21" Type="http://schemas.openxmlformats.org/officeDocument/2006/relationships/hyperlink" Target="https://www.nice.org.uk/guidance/indevelopment/gid-ta11772" TargetMode="External"/><Relationship Id="rId324" Type="http://schemas.openxmlformats.org/officeDocument/2006/relationships/hyperlink" Target="https://www.nice.org.uk/guidance/indevelopment/gid-ta11023" TargetMode="External"/><Relationship Id="rId531" Type="http://schemas.openxmlformats.org/officeDocument/2006/relationships/hyperlink" Target="https://www.nice.org.uk/guidance/indevelopment/gid-ta11165" TargetMode="External"/><Relationship Id="rId629" Type="http://schemas.openxmlformats.org/officeDocument/2006/relationships/hyperlink" Target="https://www.nice.org.uk/guidance/indevelopment/gid-ta11449" TargetMode="External"/><Relationship Id="rId170" Type="http://schemas.openxmlformats.org/officeDocument/2006/relationships/hyperlink" Target="https://www.nice.org.uk/guidance/indevelopment/gid-ta11499" TargetMode="External"/><Relationship Id="rId268" Type="http://schemas.openxmlformats.org/officeDocument/2006/relationships/hyperlink" Target="https://www.nice.org.uk/guidance/indevelopment/gid-ta11405" TargetMode="External"/><Relationship Id="rId475" Type="http://schemas.openxmlformats.org/officeDocument/2006/relationships/hyperlink" Target="https://www.nice.org.uk/guidance/hst32" TargetMode="External"/><Relationship Id="rId682" Type="http://schemas.openxmlformats.org/officeDocument/2006/relationships/hyperlink" Target="https://www.nice.org.uk/guidance/indevelopment/gid-ta11793/documents" TargetMode="External"/><Relationship Id="rId32" Type="http://schemas.openxmlformats.org/officeDocument/2006/relationships/hyperlink" Target="https://www.nice.org.uk/guidance/indevelopment/gid-ta11564" TargetMode="External"/><Relationship Id="rId128" Type="http://schemas.openxmlformats.org/officeDocument/2006/relationships/hyperlink" Target="https://www.nice.org.uk/guidance/indevelopment/gid-ta11015" TargetMode="External"/><Relationship Id="rId335" Type="http://schemas.openxmlformats.org/officeDocument/2006/relationships/hyperlink" Target="https://www.nice.org.uk/guidance/indevelopment/gid-ta11342" TargetMode="External"/><Relationship Id="rId542" Type="http://schemas.openxmlformats.org/officeDocument/2006/relationships/hyperlink" Target="https://www.nice.org.uk/guidance/indevelopment/gid-ta11475" TargetMode="External"/><Relationship Id="rId181" Type="http://schemas.openxmlformats.org/officeDocument/2006/relationships/hyperlink" Target="https://www.nice.org.uk/guidance/indevelopment/gid-ta11718" TargetMode="External"/><Relationship Id="rId402" Type="http://schemas.openxmlformats.org/officeDocument/2006/relationships/hyperlink" Target="https://www.nice.org.uk/guidance/ta1043/resources" TargetMode="External"/><Relationship Id="rId279" Type="http://schemas.openxmlformats.org/officeDocument/2006/relationships/hyperlink" Target="https://www.nice.org.uk/guidance/indevelopment/gid-ta11556" TargetMode="External"/><Relationship Id="rId486" Type="http://schemas.openxmlformats.org/officeDocument/2006/relationships/hyperlink" Target="https://www.nice.org.uk/guidance/indevelopment/gid-ta11107" TargetMode="External"/><Relationship Id="rId693" Type="http://schemas.openxmlformats.org/officeDocument/2006/relationships/hyperlink" Target="https://www.nice.org.uk/guidance/indevelopment/gid-hst10062/documents" TargetMode="External"/><Relationship Id="rId707" Type="http://schemas.openxmlformats.org/officeDocument/2006/relationships/hyperlink" Target="https://www.nice.org.uk/guidance/indevelopment/gid-ta11629/documents" TargetMode="External"/><Relationship Id="rId43" Type="http://schemas.openxmlformats.org/officeDocument/2006/relationships/hyperlink" Target="https://www.nice.org.uk/guidance/indevelopment/gid-ta11424" TargetMode="External"/><Relationship Id="rId139" Type="http://schemas.openxmlformats.org/officeDocument/2006/relationships/hyperlink" Target="https://www.nice.org.uk/guidance/indevelopment/gid-ta10251" TargetMode="External"/><Relationship Id="rId346" Type="http://schemas.openxmlformats.org/officeDocument/2006/relationships/hyperlink" Target="https://www.nice.org.uk/guidance/indevelopment/gid-ta11801" TargetMode="External"/><Relationship Id="rId553" Type="http://schemas.openxmlformats.org/officeDocument/2006/relationships/hyperlink" Target="https://www.nice.org.uk/guidance/indevelopment/gid-ta11496/documents" TargetMode="External"/><Relationship Id="rId192" Type="http://schemas.openxmlformats.org/officeDocument/2006/relationships/hyperlink" Target="https://www.nice.org.uk/guidance/indevelopment/gid-ta11199" TargetMode="External"/><Relationship Id="rId206" Type="http://schemas.openxmlformats.org/officeDocument/2006/relationships/hyperlink" Target="https://www.nice.org.uk/guidance/indevelopment/gid-ta10858" TargetMode="External"/><Relationship Id="rId413" Type="http://schemas.openxmlformats.org/officeDocument/2006/relationships/hyperlink" Target="https://www.nice.org.uk/guidance/indevelopment/gid-ta11103/documents" TargetMode="External"/><Relationship Id="rId497" Type="http://schemas.openxmlformats.org/officeDocument/2006/relationships/hyperlink" Target="https://www.nice.org.uk/guidance/indevelopment/gid-ta11455" TargetMode="External"/><Relationship Id="rId620" Type="http://schemas.openxmlformats.org/officeDocument/2006/relationships/hyperlink" Target="https://www.nice.org.uk/guidance/indevelopment/gid-ta11564/documents" TargetMode="External"/><Relationship Id="rId718" Type="http://schemas.openxmlformats.org/officeDocument/2006/relationships/hyperlink" Target="https://www.nice.org.uk/guidance/indevelopment/gid-ta11803" TargetMode="External"/><Relationship Id="rId357" Type="http://schemas.openxmlformats.org/officeDocument/2006/relationships/hyperlink" Target="https://www.nice.org.uk/guidance/indevelopment/gid-ta10615" TargetMode="External"/><Relationship Id="rId54" Type="http://schemas.openxmlformats.org/officeDocument/2006/relationships/hyperlink" Target="https://www.nice.org.uk/guidance/indevelopment/gid-ta10726" TargetMode="External"/><Relationship Id="rId217" Type="http://schemas.openxmlformats.org/officeDocument/2006/relationships/hyperlink" Target="https://www.nice.org.uk/guidance/indevelopment/gid-ta10664" TargetMode="External"/><Relationship Id="rId564" Type="http://schemas.openxmlformats.org/officeDocument/2006/relationships/hyperlink" Target="https://www.nice.org.uk/guidance/ta1019/resources" TargetMode="External"/><Relationship Id="rId424" Type="http://schemas.openxmlformats.org/officeDocument/2006/relationships/hyperlink" Target="https://www.nice.org.uk/guidance/indevelopment/gid-ta11364" TargetMode="External"/><Relationship Id="rId631" Type="http://schemas.openxmlformats.org/officeDocument/2006/relationships/hyperlink" Target="https://www.nice.org.uk/guidance/indevelopment/gid-ta11199" TargetMode="External"/><Relationship Id="rId729" Type="http://schemas.openxmlformats.org/officeDocument/2006/relationships/hyperlink" Target="https://www.nice.org.uk/guidance/indevelopment/gid-ta10638" TargetMode="External"/><Relationship Id="rId270" Type="http://schemas.openxmlformats.org/officeDocument/2006/relationships/hyperlink" Target="https://www.nice.org.uk/guidance/indevelopment/gid-ta11836" TargetMode="External"/><Relationship Id="rId65" Type="http://schemas.openxmlformats.org/officeDocument/2006/relationships/hyperlink" Target="https://www.nice.org.uk/guidance/indevelopment/gid-ta11279" TargetMode="External"/><Relationship Id="rId130" Type="http://schemas.openxmlformats.org/officeDocument/2006/relationships/hyperlink" Target="https://www.nice.org.uk/guidance/indevelopment/gid-ta11074" TargetMode="External"/><Relationship Id="rId368" Type="http://schemas.openxmlformats.org/officeDocument/2006/relationships/hyperlink" Target="https://www.nice.org.uk/guidance/indevelopment/gid-ta11086" TargetMode="External"/><Relationship Id="rId575" Type="http://schemas.openxmlformats.org/officeDocument/2006/relationships/hyperlink" Target="https://www.nice.org.uk/guidance/indevelopment/gid-ta11330/documents" TargetMode="External"/><Relationship Id="rId228" Type="http://schemas.openxmlformats.org/officeDocument/2006/relationships/hyperlink" Target="https://www.nice.org.uk/guidance/indevelopment/gid-ta10832" TargetMode="External"/><Relationship Id="rId435" Type="http://schemas.openxmlformats.org/officeDocument/2006/relationships/hyperlink" Target="https://www.nice.org.uk/guidance/indevelopment/gid-ta10979/documents" TargetMode="External"/><Relationship Id="rId642" Type="http://schemas.openxmlformats.org/officeDocument/2006/relationships/hyperlink" Target="https://www.nice.org.uk/guidance/indevelopment/gid-ta11774/documents" TargetMode="External"/><Relationship Id="rId281" Type="http://schemas.openxmlformats.org/officeDocument/2006/relationships/hyperlink" Target="https://www.nice.org.uk/guidance/indevelopment/gid-ta11422" TargetMode="External"/><Relationship Id="rId502" Type="http://schemas.openxmlformats.org/officeDocument/2006/relationships/hyperlink" Target="https://www.nice.org.uk/guidance/indevelopment/gid-ta11439/documents" TargetMode="External"/><Relationship Id="rId76" Type="http://schemas.openxmlformats.org/officeDocument/2006/relationships/hyperlink" Target="https://www.nice.org.uk/guidance/indevelopment/ta560" TargetMode="External"/><Relationship Id="rId141" Type="http://schemas.openxmlformats.org/officeDocument/2006/relationships/hyperlink" Target="https://www.nice.org.uk/guidance/indevelopment/gid-ta10326" TargetMode="External"/><Relationship Id="rId379" Type="http://schemas.openxmlformats.org/officeDocument/2006/relationships/hyperlink" Target="https://www.nice.org.uk/guidance/indevelopment/gid-ta11154/documents" TargetMode="External"/><Relationship Id="rId586" Type="http://schemas.openxmlformats.org/officeDocument/2006/relationships/hyperlink" Target="https://www.nice.org.uk/guidance/indevelopment/gid-ta11519/documents" TargetMode="External"/><Relationship Id="rId7" Type="http://schemas.openxmlformats.org/officeDocument/2006/relationships/hyperlink" Target="https://www.nice.org.uk/guidance/indevelopment/gid-ta11607" TargetMode="External"/><Relationship Id="rId239" Type="http://schemas.openxmlformats.org/officeDocument/2006/relationships/hyperlink" Target="https://www.nice.org.uk/guidance/indevelopment/gid-ta11589" TargetMode="External"/><Relationship Id="rId446" Type="http://schemas.openxmlformats.org/officeDocument/2006/relationships/hyperlink" Target="https://www.nice.org.uk/guidance/ta1097/resources" TargetMode="External"/><Relationship Id="rId653" Type="http://schemas.openxmlformats.org/officeDocument/2006/relationships/hyperlink" Target="https://www.nice.org.uk/guidance/indevelopment/gid-ta11329" TargetMode="External"/><Relationship Id="rId292" Type="http://schemas.openxmlformats.org/officeDocument/2006/relationships/hyperlink" Target="https://www.nice.org.uk/guidance/indevelopment/gid-ta11484" TargetMode="External"/><Relationship Id="rId306" Type="http://schemas.openxmlformats.org/officeDocument/2006/relationships/hyperlink" Target="https://www.nice.org.uk/guidance/indevelopment/gid-ta11817" TargetMode="External"/><Relationship Id="rId87" Type="http://schemas.openxmlformats.org/officeDocument/2006/relationships/hyperlink" Target="https://www.nice.org.uk/guidance/indevelopment/gid-ta10497" TargetMode="External"/><Relationship Id="rId513" Type="http://schemas.openxmlformats.org/officeDocument/2006/relationships/hyperlink" Target="https://www.nice.org.uk/guidance/indevelopment/gid-ta11554" TargetMode="External"/><Relationship Id="rId597" Type="http://schemas.openxmlformats.org/officeDocument/2006/relationships/hyperlink" Target="https://www.nice.org.uk/guidance/indevelopment/gid-ta11638/documents" TargetMode="External"/><Relationship Id="rId720" Type="http://schemas.openxmlformats.org/officeDocument/2006/relationships/hyperlink" Target="https://www.nice.org.uk/guidance/indevelopment/gid-ta11535" TargetMode="External"/><Relationship Id="rId152" Type="http://schemas.openxmlformats.org/officeDocument/2006/relationships/hyperlink" Target="https://www.nice.org.uk/guidance/indevelopment/gid-ta10607" TargetMode="External"/><Relationship Id="rId457" Type="http://schemas.openxmlformats.org/officeDocument/2006/relationships/hyperlink" Target="https://www.nice.org.uk/guidance/indevelopment/gid-ta11010" TargetMode="External"/><Relationship Id="rId664" Type="http://schemas.openxmlformats.org/officeDocument/2006/relationships/hyperlink" Target="https://www.nice.org.uk/guidance/indevelopment/gid-ta11001" TargetMode="External"/><Relationship Id="rId14" Type="http://schemas.openxmlformats.org/officeDocument/2006/relationships/hyperlink" Target="https://www.nice.org.uk/guidance/indevelopment/gid-ta11804" TargetMode="External"/><Relationship Id="rId317" Type="http://schemas.openxmlformats.org/officeDocument/2006/relationships/hyperlink" Target="https://www.nice.org.uk/guidance/indevelopment/gid-ta11866" TargetMode="External"/><Relationship Id="rId524" Type="http://schemas.openxmlformats.org/officeDocument/2006/relationships/hyperlink" Target="https://www.nice.org.uk/guidance/indevelopment/gid-ta11232/documents" TargetMode="External"/><Relationship Id="rId731" Type="http://schemas.openxmlformats.org/officeDocument/2006/relationships/hyperlink" Target="https://www.nice.org.uk/guidance/indevelopment/gid-ta11336" TargetMode="External"/><Relationship Id="rId98" Type="http://schemas.openxmlformats.org/officeDocument/2006/relationships/hyperlink" Target="https://www.nice.org.uk/guidance/indevelopment/gid-ta10822" TargetMode="External"/><Relationship Id="rId163" Type="http://schemas.openxmlformats.org/officeDocument/2006/relationships/hyperlink" Target="https://www.nice.org.uk/guidance/indevelopment/gid-ta11624" TargetMode="External"/><Relationship Id="rId370" Type="http://schemas.openxmlformats.org/officeDocument/2006/relationships/hyperlink" Target="https://www.nice.org.uk/guidance/ta1003/resources" TargetMode="External"/><Relationship Id="rId230" Type="http://schemas.openxmlformats.org/officeDocument/2006/relationships/hyperlink" Target="https://www.nice.org.uk/guidance/indevelopment/gid-ta11627" TargetMode="External"/><Relationship Id="rId468" Type="http://schemas.openxmlformats.org/officeDocument/2006/relationships/hyperlink" Target="https://www.nice.org.uk/guidance/indevelopment/gid-ta10143/documents" TargetMode="External"/><Relationship Id="rId675" Type="http://schemas.openxmlformats.org/officeDocument/2006/relationships/hyperlink" Target="https://www.nice.org.uk/guidance/indevelopment/gid-ta10998/documents" TargetMode="External"/><Relationship Id="rId25" Type="http://schemas.openxmlformats.org/officeDocument/2006/relationships/hyperlink" Target="https://www.nice.org.uk/guidance/indevelopment/gid-ta11733" TargetMode="External"/><Relationship Id="rId328" Type="http://schemas.openxmlformats.org/officeDocument/2006/relationships/hyperlink" Target="https://www.nice.org.uk/guidance/indevelopment/gid-ta11535" TargetMode="External"/><Relationship Id="rId535" Type="http://schemas.openxmlformats.org/officeDocument/2006/relationships/hyperlink" Target="https://www.nice.org.uk/guidance/TA1065/resources" TargetMode="External"/><Relationship Id="rId742" Type="http://schemas.openxmlformats.org/officeDocument/2006/relationships/hyperlink" Target="https://www.nice.org.uk/guidance/indevelopment/gid-ta11429/documents" TargetMode="External"/><Relationship Id="rId174" Type="http://schemas.openxmlformats.org/officeDocument/2006/relationships/hyperlink" Target="https://www.nice.org.uk/guidance/indevelopment/gid-ta11036" TargetMode="External"/><Relationship Id="rId381" Type="http://schemas.openxmlformats.org/officeDocument/2006/relationships/hyperlink" Target="https://www.nice.org.uk/guidance/ta971/resources" TargetMode="External"/><Relationship Id="rId602" Type="http://schemas.openxmlformats.org/officeDocument/2006/relationships/hyperlink" Target="https://www.nice.org.uk/guidance/ta1058/resources" TargetMode="External"/><Relationship Id="rId241" Type="http://schemas.openxmlformats.org/officeDocument/2006/relationships/hyperlink" Target="https://www.nice.org.uk/guidance/indevelopment/gid-ta11588" TargetMode="External"/><Relationship Id="rId479" Type="http://schemas.openxmlformats.org/officeDocument/2006/relationships/hyperlink" Target="https://www.nice.org.uk/guidance/indevelopment/gid-ta11036" TargetMode="External"/><Relationship Id="rId686" Type="http://schemas.openxmlformats.org/officeDocument/2006/relationships/hyperlink" Target="https://www.nice.org.uk/guidance/indevelopment/gid-ta11523" TargetMode="External"/><Relationship Id="rId36" Type="http://schemas.openxmlformats.org/officeDocument/2006/relationships/hyperlink" Target="https://www.nice.org.uk/guidance/indevelopment/gid-ta11633" TargetMode="External"/><Relationship Id="rId339" Type="http://schemas.openxmlformats.org/officeDocument/2006/relationships/hyperlink" Target="https://www.nice.org.uk/guidance/indevelopment/gid-ta11386" TargetMode="External"/><Relationship Id="rId546" Type="http://schemas.openxmlformats.org/officeDocument/2006/relationships/hyperlink" Target="https://www.nice.org.uk/guidance/indevelopment/gid-ta11437/documents" TargetMode="External"/><Relationship Id="rId753" Type="http://schemas.openxmlformats.org/officeDocument/2006/relationships/hyperlink" Target="https://www.nice.org.uk/guidance/indevelopment/gid-ta11780/documents" TargetMode="External"/><Relationship Id="rId101" Type="http://schemas.openxmlformats.org/officeDocument/2006/relationships/hyperlink" Target="https://www.nice.org.uk/guidance/indevelopment/gid-ta10935" TargetMode="External"/><Relationship Id="rId185" Type="http://schemas.openxmlformats.org/officeDocument/2006/relationships/hyperlink" Target="https://www.nice.org.uk/guidance/indevelopment/gid-ta11771" TargetMode="External"/><Relationship Id="rId406" Type="http://schemas.openxmlformats.org/officeDocument/2006/relationships/hyperlink" Target="https://www.nice.org.uk/guidance/ta1106/resources" TargetMode="External"/><Relationship Id="rId392" Type="http://schemas.openxmlformats.org/officeDocument/2006/relationships/hyperlink" Target="https://www.nice.org.uk/guidance/ta1051" TargetMode="External"/><Relationship Id="rId613" Type="http://schemas.openxmlformats.org/officeDocument/2006/relationships/hyperlink" Target="https://www.nice.org.uk/guidance/indevelopment/gid-ta11651/documents" TargetMode="External"/><Relationship Id="rId697" Type="http://schemas.openxmlformats.org/officeDocument/2006/relationships/hyperlink" Target="https://www.nice.org.uk/guidance/indevelopment/gid-ta11466/documents" TargetMode="External"/><Relationship Id="rId252" Type="http://schemas.openxmlformats.org/officeDocument/2006/relationships/hyperlink" Target="https://www.nice.org.uk/guidance/indevelopment/gid-ta11351" TargetMode="External"/><Relationship Id="rId47" Type="http://schemas.openxmlformats.org/officeDocument/2006/relationships/hyperlink" Target="https://www.nice.org.uk/guidance/indevelopment/gid-ta11203" TargetMode="External"/><Relationship Id="rId112" Type="http://schemas.openxmlformats.org/officeDocument/2006/relationships/hyperlink" Target="https://www.nice.org.uk/guidance/indevelopment/gid-ta11186" TargetMode="External"/><Relationship Id="rId557" Type="http://schemas.openxmlformats.org/officeDocument/2006/relationships/hyperlink" Target="https://www.nice.org.uk/guidance/indevelopment/gid-ta11613/documents" TargetMode="External"/><Relationship Id="rId196" Type="http://schemas.openxmlformats.org/officeDocument/2006/relationships/hyperlink" Target="https://www.nice.org.uk/guidance/indevelopment/gid-ta11402" TargetMode="External"/><Relationship Id="rId417" Type="http://schemas.openxmlformats.org/officeDocument/2006/relationships/hyperlink" Target="https://www.nice.org.uk/guidance/ta1013/resources" TargetMode="External"/><Relationship Id="rId624" Type="http://schemas.openxmlformats.org/officeDocument/2006/relationships/hyperlink" Target="https://www.nice.org.uk/guidance/ta1083" TargetMode="External"/><Relationship Id="rId263" Type="http://schemas.openxmlformats.org/officeDocument/2006/relationships/hyperlink" Target="https://www.nice.org.uk/guidance/indevelopment/gid-ta11368" TargetMode="External"/><Relationship Id="rId470" Type="http://schemas.openxmlformats.org/officeDocument/2006/relationships/hyperlink" Target="https://www.nice.org.uk/guidance/ta1022/resources" TargetMode="External"/><Relationship Id="rId58" Type="http://schemas.openxmlformats.org/officeDocument/2006/relationships/hyperlink" Target="https://www.nice.org.uk/guidance/indevelopment/gid-ta11246" TargetMode="External"/><Relationship Id="rId123" Type="http://schemas.openxmlformats.org/officeDocument/2006/relationships/hyperlink" Target="https://www.nice.org.uk/guidance/indevelopment/gid-tag388" TargetMode="External"/><Relationship Id="rId330" Type="http://schemas.openxmlformats.org/officeDocument/2006/relationships/hyperlink" Target="https://www.nice.org.uk/guidance/indevelopment/gid-ta11416" TargetMode="External"/><Relationship Id="rId568" Type="http://schemas.openxmlformats.org/officeDocument/2006/relationships/hyperlink" Target="https://www.nice.org.uk/guidance/indevelopment/gid-ta11628/documents" TargetMode="External"/><Relationship Id="rId428" Type="http://schemas.openxmlformats.org/officeDocument/2006/relationships/hyperlink" Target="https://www.nice.org.uk/guidance/ta1079/resources" TargetMode="External"/><Relationship Id="rId635" Type="http://schemas.openxmlformats.org/officeDocument/2006/relationships/hyperlink" Target="https://www.nice.org.uk/guidance/indevelopment/gid-ta11089" TargetMode="External"/><Relationship Id="rId274" Type="http://schemas.openxmlformats.org/officeDocument/2006/relationships/hyperlink" Target="https://www.nice.org.uk/guidance/indevelopment/gid-ta11823" TargetMode="External"/><Relationship Id="rId481" Type="http://schemas.openxmlformats.org/officeDocument/2006/relationships/hyperlink" Target="https://www.nice.org.uk/guidance/indevelopment/gid-hst10020" TargetMode="External"/><Relationship Id="rId702" Type="http://schemas.openxmlformats.org/officeDocument/2006/relationships/hyperlink" Target="https://www.nice.org.uk/guidance/indevelopment/gid-ta11552/documents" TargetMode="External"/><Relationship Id="rId69" Type="http://schemas.openxmlformats.org/officeDocument/2006/relationships/hyperlink" Target="https://www.nice.org.uk/guidance/indevelopment/gid-ta11334" TargetMode="External"/><Relationship Id="rId134" Type="http://schemas.openxmlformats.org/officeDocument/2006/relationships/hyperlink" Target="https://www.nice.org.uk/guidance/indevelopment/gid-ta10248" TargetMode="External"/><Relationship Id="rId579" Type="http://schemas.openxmlformats.org/officeDocument/2006/relationships/hyperlink" Target="https://www.nice.org.uk/guidance/ta1029" TargetMode="External"/><Relationship Id="rId341" Type="http://schemas.openxmlformats.org/officeDocument/2006/relationships/hyperlink" Target="https://www.nice.org.uk/guidance/indevelopment/gid-ta11379" TargetMode="External"/><Relationship Id="rId439" Type="http://schemas.openxmlformats.org/officeDocument/2006/relationships/hyperlink" Target="https://www.nice.org.uk/guidance/ta1042/resources" TargetMode="External"/><Relationship Id="rId646" Type="http://schemas.openxmlformats.org/officeDocument/2006/relationships/hyperlink" Target="https://www.nice.org.uk/guidance/indevelopment/gid-ta11402" TargetMode="External"/><Relationship Id="rId201" Type="http://schemas.openxmlformats.org/officeDocument/2006/relationships/hyperlink" Target="https://www.nice.org.uk/guidance/indevelopment/gid-ta10818" TargetMode="External"/><Relationship Id="rId285" Type="http://schemas.openxmlformats.org/officeDocument/2006/relationships/hyperlink" Target="https://www.nice.org.uk/guidance/indevelopment/gid-ta11373" TargetMode="External"/><Relationship Id="rId506" Type="http://schemas.openxmlformats.org/officeDocument/2006/relationships/hyperlink" Target="https://www.nice.org.uk/guidance/ta978" TargetMode="External"/><Relationship Id="rId492" Type="http://schemas.openxmlformats.org/officeDocument/2006/relationships/hyperlink" Target="https://www.nice.org.uk/guidance/ta1047/resources" TargetMode="External"/><Relationship Id="rId713" Type="http://schemas.openxmlformats.org/officeDocument/2006/relationships/hyperlink" Target="https://www.nice.org.uk/guidance/awaiting-development/gid-ta11565" TargetMode="External"/><Relationship Id="rId145" Type="http://schemas.openxmlformats.org/officeDocument/2006/relationships/hyperlink" Target="https://www.nice.org.uk/guidance/indevelopment/gid-ta10405" TargetMode="External"/><Relationship Id="rId352" Type="http://schemas.openxmlformats.org/officeDocument/2006/relationships/hyperlink" Target="https://www.nice.org.uk/guidance/ta1011/resources" TargetMode="External"/><Relationship Id="rId212" Type="http://schemas.openxmlformats.org/officeDocument/2006/relationships/hyperlink" Target="https://www.nice.org.uk/guidance/indevelopment/gid-ta11089" TargetMode="External"/><Relationship Id="rId657" Type="http://schemas.openxmlformats.org/officeDocument/2006/relationships/hyperlink" Target="https://www.nice.org.uk/guidance/indevelopment/gid-ta11645/documents" TargetMode="External"/><Relationship Id="rId296" Type="http://schemas.openxmlformats.org/officeDocument/2006/relationships/hyperlink" Target="https://www.nice.org.uk/guidance/indevelopment/gid-ta11103" TargetMode="External"/><Relationship Id="rId517" Type="http://schemas.openxmlformats.org/officeDocument/2006/relationships/hyperlink" Target="https://www.nice.org.uk/guidance/indevelopment/gid-ta11546" TargetMode="External"/><Relationship Id="rId724" Type="http://schemas.openxmlformats.org/officeDocument/2006/relationships/hyperlink" Target="https://www.nice.org.uk/guidance/indevelopment/gid-ta11750" TargetMode="External"/><Relationship Id="rId60" Type="http://schemas.openxmlformats.org/officeDocument/2006/relationships/hyperlink" Target="https://www.nice.org.uk/guidance/indevelopment/gid-ta11662" TargetMode="External"/><Relationship Id="rId156" Type="http://schemas.openxmlformats.org/officeDocument/2006/relationships/hyperlink" Target="https://www.nice.org.uk/guidance/indevelopment/gid-ta11466" TargetMode="External"/><Relationship Id="rId363" Type="http://schemas.openxmlformats.org/officeDocument/2006/relationships/hyperlink" Target="https://www.nice.org.uk/guidance/ta1055/resources" TargetMode="External"/><Relationship Id="rId570" Type="http://schemas.openxmlformats.org/officeDocument/2006/relationships/hyperlink" Target="https://www.nice.org.uk/guidance/indevelopment/gid-ta11572/documents" TargetMode="External"/><Relationship Id="rId223" Type="http://schemas.openxmlformats.org/officeDocument/2006/relationships/hyperlink" Target="https://www.nice.org.uk/guidance/indevelopment/gid-ta11475" TargetMode="External"/><Relationship Id="rId430" Type="http://schemas.openxmlformats.org/officeDocument/2006/relationships/hyperlink" Target="https://www.nice.org.uk/guidance/ta1056/resources" TargetMode="External"/><Relationship Id="rId668" Type="http://schemas.openxmlformats.org/officeDocument/2006/relationships/hyperlink" Target="https://www.nice.org.uk/guidance/indevelopment/gid-ta11664/documents" TargetMode="External"/><Relationship Id="rId18" Type="http://schemas.openxmlformats.org/officeDocument/2006/relationships/hyperlink" Target="https://www.nice.org.uk/guidance/indevelopment/gid-ta11669" TargetMode="External"/><Relationship Id="rId528" Type="http://schemas.openxmlformats.org/officeDocument/2006/relationships/hyperlink" Target="https://www.nice.org.uk/guidance/ta1076" TargetMode="External"/><Relationship Id="rId735" Type="http://schemas.openxmlformats.org/officeDocument/2006/relationships/hyperlink" Target="https://www.nice.org.uk/guidance/indevelopment/gid-ta11589/documents" TargetMode="External"/><Relationship Id="rId167" Type="http://schemas.openxmlformats.org/officeDocument/2006/relationships/hyperlink" Target="https://www.nice.org.uk/guidance/indevelopment/gid-ta11365" TargetMode="External"/><Relationship Id="rId374" Type="http://schemas.openxmlformats.org/officeDocument/2006/relationships/hyperlink" Target="https://www.nice.org.uk/guidance/ta1057/resources" TargetMode="External"/><Relationship Id="rId581" Type="http://schemas.openxmlformats.org/officeDocument/2006/relationships/hyperlink" Target="https://www.nice.org.uk/guidance/indevelopment/gid-ta11643/documents" TargetMode="External"/><Relationship Id="rId71" Type="http://schemas.openxmlformats.org/officeDocument/2006/relationships/hyperlink" Target="https://www.nice.org.uk/guidance/indevelopment/gid-ta10745" TargetMode="External"/><Relationship Id="rId234" Type="http://schemas.openxmlformats.org/officeDocument/2006/relationships/hyperlink" Target="https://www.nice.org.uk/guidance/indevelopment/gid-ta11356" TargetMode="External"/><Relationship Id="rId679" Type="http://schemas.openxmlformats.org/officeDocument/2006/relationships/hyperlink" Target="https://www.nice.org.uk/guidance/indevelopment/gid-ta11093" TargetMode="External"/><Relationship Id="rId2" Type="http://schemas.openxmlformats.org/officeDocument/2006/relationships/hyperlink" Target="https://www.nice.org.uk/guidance/indevelopment/gid-ta11162" TargetMode="External"/><Relationship Id="rId29" Type="http://schemas.openxmlformats.org/officeDocument/2006/relationships/hyperlink" Target="https://www.nice.org.uk/guidance/indevelopment/gid-ta11508" TargetMode="External"/><Relationship Id="rId441" Type="http://schemas.openxmlformats.org/officeDocument/2006/relationships/hyperlink" Target="https://www.nice.org.uk/guidance/ta1059/resources" TargetMode="External"/><Relationship Id="rId539" Type="http://schemas.openxmlformats.org/officeDocument/2006/relationships/hyperlink" Target="https://www.nice.org.uk/guidance/ta1071/resources" TargetMode="External"/><Relationship Id="rId746" Type="http://schemas.openxmlformats.org/officeDocument/2006/relationships/hyperlink" Target="https://www.nice.org.uk/guidance/indevelopment/gid-ta11660/documents" TargetMode="External"/><Relationship Id="rId178" Type="http://schemas.openxmlformats.org/officeDocument/2006/relationships/hyperlink" Target="https://www.nice.org.uk/guidance/indevelopment/gid-ta11299" TargetMode="External"/><Relationship Id="rId301" Type="http://schemas.openxmlformats.org/officeDocument/2006/relationships/hyperlink" Target="https://www.nice.org.uk/guidance/indevelopment/gid-ta11808" TargetMode="External"/><Relationship Id="rId82" Type="http://schemas.openxmlformats.org/officeDocument/2006/relationships/hyperlink" Target="https://www.nice.org.uk/guidance/indevelopment/gid-hst10037" TargetMode="External"/><Relationship Id="rId385" Type="http://schemas.openxmlformats.org/officeDocument/2006/relationships/hyperlink" Target="https://www.nice.org.uk/guidance/ta1010/resources" TargetMode="External"/><Relationship Id="rId592" Type="http://schemas.openxmlformats.org/officeDocument/2006/relationships/hyperlink" Target="https://www.nice.org.uk/guidance/indevelopment/gid-ta11254/documents" TargetMode="External"/><Relationship Id="rId606" Type="http://schemas.openxmlformats.org/officeDocument/2006/relationships/hyperlink" Target="https://www.nice.org.uk/guidance/indevelopment/gid-ta10868/documents" TargetMode="External"/><Relationship Id="rId245" Type="http://schemas.openxmlformats.org/officeDocument/2006/relationships/hyperlink" Target="https://www.nice.org.uk/guidance/indevelopment/gid-ta11253" TargetMode="External"/><Relationship Id="rId452" Type="http://schemas.openxmlformats.org/officeDocument/2006/relationships/hyperlink" Target="https://www.nice.org.uk/guidance/indevelopment/gid-ta11071/documents" TargetMode="External"/><Relationship Id="rId105" Type="http://schemas.openxmlformats.org/officeDocument/2006/relationships/hyperlink" Target="https://www.nice.org.uk/guidance/indevelopment/gid-ta10966" TargetMode="External"/><Relationship Id="rId312" Type="http://schemas.openxmlformats.org/officeDocument/2006/relationships/hyperlink" Target="https://www.nice.org.uk/guidance/indevelopment/gid-ta11759" TargetMode="External"/><Relationship Id="rId757" Type="http://schemas.openxmlformats.org/officeDocument/2006/relationships/hyperlink" Target="https://www.nice.org.uk/guidance/ta1112" TargetMode="External"/><Relationship Id="rId93" Type="http://schemas.openxmlformats.org/officeDocument/2006/relationships/hyperlink" Target="https://www.nice.org.uk/guidance/indevelopment/gid-ta10598" TargetMode="External"/><Relationship Id="rId189" Type="http://schemas.openxmlformats.org/officeDocument/2006/relationships/hyperlink" Target="https://www.nice.org.uk/guidance/indevelopment/gid-ta11582" TargetMode="External"/><Relationship Id="rId396" Type="http://schemas.openxmlformats.org/officeDocument/2006/relationships/hyperlink" Target="https://www.nice.org.uk/guidance/indevelopment/gid-ta11228" TargetMode="External"/><Relationship Id="rId617" Type="http://schemas.openxmlformats.org/officeDocument/2006/relationships/hyperlink" Target="https://www.nice.org.uk/guidance/indevelopment/gid-ta11484" TargetMode="External"/><Relationship Id="rId256" Type="http://schemas.openxmlformats.org/officeDocument/2006/relationships/hyperlink" Target="https://www.nice.org.uk/guidance/indevelopment/gid-ta10623" TargetMode="External"/><Relationship Id="rId463" Type="http://schemas.openxmlformats.org/officeDocument/2006/relationships/hyperlink" Target="https://www.nice.org.uk/guidance/ta1081/resources" TargetMode="External"/><Relationship Id="rId670" Type="http://schemas.openxmlformats.org/officeDocument/2006/relationships/hyperlink" Target="https://www.nice.org.uk/guidance/indevelopment/gid-ta11406" TargetMode="External"/><Relationship Id="rId116" Type="http://schemas.openxmlformats.org/officeDocument/2006/relationships/hyperlink" Target="https://www.nice.org.uk/guidance/indevelopment/gid-ta11410" TargetMode="External"/><Relationship Id="rId323" Type="http://schemas.openxmlformats.org/officeDocument/2006/relationships/hyperlink" Target="https://www.nice.org.uk/guidance/indevelopment/gid-ta11445" TargetMode="External"/><Relationship Id="rId530" Type="http://schemas.openxmlformats.org/officeDocument/2006/relationships/hyperlink" Target="https://www.nice.org.uk/guidance/indevelopment/gid-ta11140" TargetMode="External"/><Relationship Id="rId20" Type="http://schemas.openxmlformats.org/officeDocument/2006/relationships/hyperlink" Target="https://www.nice.org.uk/guidance/indevelopment/gid-ta11850" TargetMode="External"/><Relationship Id="rId628" Type="http://schemas.openxmlformats.org/officeDocument/2006/relationships/hyperlink" Target="https://www.nice.org.uk/guidance/indevelopment/gid-ta11162" TargetMode="External"/><Relationship Id="rId267" Type="http://schemas.openxmlformats.org/officeDocument/2006/relationships/hyperlink" Target="https://www.nice.org.uk/guidance/indevelopment/gid-ta11505" TargetMode="External"/><Relationship Id="rId474" Type="http://schemas.openxmlformats.org/officeDocument/2006/relationships/hyperlink" Target="https://www.nice.org.uk/guidance/indevelopment/gid-ta11352" TargetMode="External"/><Relationship Id="rId127" Type="http://schemas.openxmlformats.org/officeDocument/2006/relationships/hyperlink" Target="https://www.nice.org.uk/guidance/indevelopment/gid-ta11501" TargetMode="External"/><Relationship Id="rId681" Type="http://schemas.openxmlformats.org/officeDocument/2006/relationships/hyperlink" Target="https://www.nice.org.uk/guidance/indevelopment/gid-ta11401" TargetMode="External"/><Relationship Id="rId31" Type="http://schemas.openxmlformats.org/officeDocument/2006/relationships/hyperlink" Target="https://www.nice.org.uk/guidance/indevelopment/gid-ta11764" TargetMode="External"/><Relationship Id="rId73" Type="http://schemas.openxmlformats.org/officeDocument/2006/relationships/hyperlink" Target="https://www.nice.org.uk/guidance/indevelopment/ta714" TargetMode="External"/><Relationship Id="rId169" Type="http://schemas.openxmlformats.org/officeDocument/2006/relationships/hyperlink" Target="https://www.nice.org.uk/guidance/indevelopment/gid-ta11679" TargetMode="External"/><Relationship Id="rId334" Type="http://schemas.openxmlformats.org/officeDocument/2006/relationships/hyperlink" Target="https://www.nice.org.uk/guidance/indevelopment/gid-ta11441" TargetMode="External"/><Relationship Id="rId376" Type="http://schemas.openxmlformats.org/officeDocument/2006/relationships/hyperlink" Target="https://www.nice.org.uk/guidance/ta991/resources" TargetMode="External"/><Relationship Id="rId541" Type="http://schemas.openxmlformats.org/officeDocument/2006/relationships/hyperlink" Target="https://www.nice.org.uk/guidance/indevelopment/gid-ta11301" TargetMode="External"/><Relationship Id="rId583" Type="http://schemas.openxmlformats.org/officeDocument/2006/relationships/hyperlink" Target="https://www.nice.org.uk/guidance/indevelopment/gid-ta11544/documents" TargetMode="External"/><Relationship Id="rId639" Type="http://schemas.openxmlformats.org/officeDocument/2006/relationships/hyperlink" Target="https://www.nice.org.uk/guidance/indevelopment/gid-ta10822/documents" TargetMode="External"/><Relationship Id="rId4" Type="http://schemas.openxmlformats.org/officeDocument/2006/relationships/hyperlink" Target="https://www.nice.org.uk/guidance/indevelopment/gid-ta11747" TargetMode="External"/><Relationship Id="rId180" Type="http://schemas.openxmlformats.org/officeDocument/2006/relationships/hyperlink" Target="https://www.nice.org.uk/guidance/indevelopment/gid-ta11586" TargetMode="External"/><Relationship Id="rId236" Type="http://schemas.openxmlformats.org/officeDocument/2006/relationships/hyperlink" Target="https://www.nice.org.uk/guidance/indevelopment/gid-ta11400" TargetMode="External"/><Relationship Id="rId278" Type="http://schemas.openxmlformats.org/officeDocument/2006/relationships/hyperlink" Target="https://www.nice.org.uk/guidance/indevelopment/gid-ta11888" TargetMode="External"/><Relationship Id="rId401" Type="http://schemas.openxmlformats.org/officeDocument/2006/relationships/hyperlink" Target="https://www.nice.org.uk/guidance/ta1018/resources" TargetMode="External"/><Relationship Id="rId443" Type="http://schemas.openxmlformats.org/officeDocument/2006/relationships/hyperlink" Target="https://www.nice.org.uk/guidance/ta985/resources" TargetMode="External"/><Relationship Id="rId650" Type="http://schemas.openxmlformats.org/officeDocument/2006/relationships/hyperlink" Target="https://www.nice.org.uk/guidance/indevelopment/gid-ta11624/documents" TargetMode="External"/><Relationship Id="rId303" Type="http://schemas.openxmlformats.org/officeDocument/2006/relationships/hyperlink" Target="https://www.nice.org.uk/guidance/indevelopment/gid-ta11690" TargetMode="External"/><Relationship Id="rId485" Type="http://schemas.openxmlformats.org/officeDocument/2006/relationships/hyperlink" Target="https://www.nice.org.uk/guidance/indevelopment/gid-ta10391" TargetMode="External"/><Relationship Id="rId692" Type="http://schemas.openxmlformats.org/officeDocument/2006/relationships/hyperlink" Target="https://www.nice.org.uk/guidance/indevelopment/gid-ta11094" TargetMode="External"/><Relationship Id="rId706" Type="http://schemas.openxmlformats.org/officeDocument/2006/relationships/hyperlink" Target="https://www.nice.org.uk/guidance/indevelopment/gid-ta11644/documents" TargetMode="External"/><Relationship Id="rId748" Type="http://schemas.openxmlformats.org/officeDocument/2006/relationships/hyperlink" Target="https://www.nice.org.uk/guidance/awaiting-development/gid-ta11414" TargetMode="External"/><Relationship Id="rId42" Type="http://schemas.openxmlformats.org/officeDocument/2006/relationships/hyperlink" Target="https://www.nice.org.uk/guidance/indevelopment/gid-ta11544" TargetMode="External"/><Relationship Id="rId84" Type="http://schemas.openxmlformats.org/officeDocument/2006/relationships/hyperlink" Target="https://www.nice.org.uk/guidance/indevelopment/gid-ta10489" TargetMode="External"/><Relationship Id="rId138" Type="http://schemas.openxmlformats.org/officeDocument/2006/relationships/hyperlink" Target="https://www.nice.org.uk/guidance/indevelopment/gid-ta10249" TargetMode="External"/><Relationship Id="rId345" Type="http://schemas.openxmlformats.org/officeDocument/2006/relationships/hyperlink" Target="https://www.nice.org.uk/guidance/indevelopment/gid-ta11330" TargetMode="External"/><Relationship Id="rId387" Type="http://schemas.openxmlformats.org/officeDocument/2006/relationships/hyperlink" Target="https://www.nice.org.uk/guidance/ta1030/resources" TargetMode="External"/><Relationship Id="rId510" Type="http://schemas.openxmlformats.org/officeDocument/2006/relationships/hyperlink" Target="https://www.nice.org.uk/guidance/indevelopment/gid-ta11104" TargetMode="External"/><Relationship Id="rId552" Type="http://schemas.openxmlformats.org/officeDocument/2006/relationships/hyperlink" Target="https://www.nice.org.uk/guidance/indevelopment/gid-ta11570" TargetMode="External"/><Relationship Id="rId594" Type="http://schemas.openxmlformats.org/officeDocument/2006/relationships/hyperlink" Target="https://www.nice.org.uk/guidance/indevelopment/gid-ta11662/documents" TargetMode="External"/><Relationship Id="rId608" Type="http://schemas.openxmlformats.org/officeDocument/2006/relationships/hyperlink" Target="https://www.nice.org.uk/guidance/indevelopment/gid-ta11477/documents" TargetMode="External"/><Relationship Id="rId191" Type="http://schemas.openxmlformats.org/officeDocument/2006/relationships/hyperlink" Target="https://www.nice.org.uk/guidance/indevelopment/gid-ta11251" TargetMode="External"/><Relationship Id="rId205" Type="http://schemas.openxmlformats.org/officeDocument/2006/relationships/hyperlink" Target="https://www.nice.org.uk/guidance/indevelopment/gid-ta11567" TargetMode="External"/><Relationship Id="rId247" Type="http://schemas.openxmlformats.org/officeDocument/2006/relationships/hyperlink" Target="https://www.nice.org.uk/guidance/indevelopment/gid-ta11001" TargetMode="External"/><Relationship Id="rId412" Type="http://schemas.openxmlformats.org/officeDocument/2006/relationships/hyperlink" Target="https://www.nice.org.uk/guidance/indevelopment/gid-ta11386/documents" TargetMode="External"/><Relationship Id="rId107" Type="http://schemas.openxmlformats.org/officeDocument/2006/relationships/hyperlink" Target="https://www.nice.org.uk/guidance/indevelopment/gid-ta10800" TargetMode="External"/><Relationship Id="rId289" Type="http://schemas.openxmlformats.org/officeDocument/2006/relationships/hyperlink" Target="https://www.nice.org.uk/guidance/indevelopment/gid-ta11224" TargetMode="External"/><Relationship Id="rId454" Type="http://schemas.openxmlformats.org/officeDocument/2006/relationships/hyperlink" Target="https://www.nice.org.uk/guidance/ta1050/resources" TargetMode="External"/><Relationship Id="rId496" Type="http://schemas.openxmlformats.org/officeDocument/2006/relationships/hyperlink" Target="https://www.nice.org.uk/guidance/ta1046" TargetMode="External"/><Relationship Id="rId661" Type="http://schemas.openxmlformats.org/officeDocument/2006/relationships/hyperlink" Target="https://www.nice.org.uk/guidance/indevelopment/gid-ta10589" TargetMode="External"/><Relationship Id="rId717" Type="http://schemas.openxmlformats.org/officeDocument/2006/relationships/hyperlink" Target="https://www.nice.org.uk/guidance/indevelopment/gid-ta11584/documents" TargetMode="External"/><Relationship Id="rId11" Type="http://schemas.openxmlformats.org/officeDocument/2006/relationships/hyperlink" Target="https://www.nice.org.uk/guidance/indevelopment/gid-ta11767" TargetMode="External"/><Relationship Id="rId53" Type="http://schemas.openxmlformats.org/officeDocument/2006/relationships/hyperlink" Target="https://www.nice.org.uk/guidance/indevelopment/gid-ta11254" TargetMode="External"/><Relationship Id="rId149" Type="http://schemas.openxmlformats.org/officeDocument/2006/relationships/hyperlink" Target="https://www.nice.org.uk/guidance/indevelopment/gid-ta11273" TargetMode="External"/><Relationship Id="rId314" Type="http://schemas.openxmlformats.org/officeDocument/2006/relationships/hyperlink" Target="https://www.nice.org.uk/guidance/indevelopment/gid-ta11742" TargetMode="External"/><Relationship Id="rId356" Type="http://schemas.openxmlformats.org/officeDocument/2006/relationships/hyperlink" Target="https://www.nice.org.uk/guidance/indevelopment/gid-ta10568" TargetMode="External"/><Relationship Id="rId398" Type="http://schemas.openxmlformats.org/officeDocument/2006/relationships/hyperlink" Target="https://www.nice.org.uk/guidance/ta986/resources" TargetMode="External"/><Relationship Id="rId521" Type="http://schemas.openxmlformats.org/officeDocument/2006/relationships/hyperlink" Target="https://www.nice.org.uk/guidance/ta1088/resources" TargetMode="External"/><Relationship Id="rId563" Type="http://schemas.openxmlformats.org/officeDocument/2006/relationships/hyperlink" Target="https://www.nice.org.uk/guidance/indevelopment/gid-ta11630/documents" TargetMode="External"/><Relationship Id="rId619" Type="http://schemas.openxmlformats.org/officeDocument/2006/relationships/hyperlink" Target="https://www.nice.org.uk/guidance/indevelopment/gid-ta11718/documents" TargetMode="External"/><Relationship Id="rId95" Type="http://schemas.openxmlformats.org/officeDocument/2006/relationships/hyperlink" Target="https://www.nice.org.uk/guidance/indevelopment/gid-ta10667" TargetMode="External"/><Relationship Id="rId160" Type="http://schemas.openxmlformats.org/officeDocument/2006/relationships/hyperlink" Target="https://www.nice.org.uk/guidance/indevelopment/gid-ta11583" TargetMode="External"/><Relationship Id="rId216" Type="http://schemas.openxmlformats.org/officeDocument/2006/relationships/hyperlink" Target="https://www.nice.org.uk/guidance/indevelopment/gid-ta11443" TargetMode="External"/><Relationship Id="rId423" Type="http://schemas.openxmlformats.org/officeDocument/2006/relationships/hyperlink" Target="https://www.nice.org.uk/guidance/ta1074/resources" TargetMode="External"/><Relationship Id="rId258" Type="http://schemas.openxmlformats.org/officeDocument/2006/relationships/hyperlink" Target="https://www.nice.org.uk/guidance/indevelopment/gid-ta11085" TargetMode="External"/><Relationship Id="rId465" Type="http://schemas.openxmlformats.org/officeDocument/2006/relationships/hyperlink" Target="https://www.nice.org.uk/guidance/indevelopment/gid-ta11201/documents" TargetMode="External"/><Relationship Id="rId630" Type="http://schemas.openxmlformats.org/officeDocument/2006/relationships/hyperlink" Target="https://www.nice.org.uk/guidance/indevelopment/gid-ta11269" TargetMode="External"/><Relationship Id="rId672" Type="http://schemas.openxmlformats.org/officeDocument/2006/relationships/hyperlink" Target="https://www.nice.org.uk/guidance/indevelopment/gid-ta11128" TargetMode="External"/><Relationship Id="rId728" Type="http://schemas.openxmlformats.org/officeDocument/2006/relationships/hyperlink" Target="https://www.nice.org.uk/guidance/indevelopment/gid-ta11699" TargetMode="External"/><Relationship Id="rId22" Type="http://schemas.openxmlformats.org/officeDocument/2006/relationships/hyperlink" Target="https://www.nice.org.uk/guidance/indevelopment/gid-ta11636" TargetMode="External"/><Relationship Id="rId64" Type="http://schemas.openxmlformats.org/officeDocument/2006/relationships/hyperlink" Target="https://www.nice.org.uk/guidance/indevelopment/gid-ta11504" TargetMode="External"/><Relationship Id="rId118" Type="http://schemas.openxmlformats.org/officeDocument/2006/relationships/hyperlink" Target="https://www.nice.org.uk/guidance/indevelopment/gid-ta11269" TargetMode="External"/><Relationship Id="rId325" Type="http://schemas.openxmlformats.org/officeDocument/2006/relationships/hyperlink" Target="https://www.nice.org.uk/guidance/indevelopment/gid-ta11781" TargetMode="External"/><Relationship Id="rId367" Type="http://schemas.openxmlformats.org/officeDocument/2006/relationships/hyperlink" Target="https://www.nice.org.uk/guidance/TA973" TargetMode="External"/><Relationship Id="rId532" Type="http://schemas.openxmlformats.org/officeDocument/2006/relationships/hyperlink" Target="https://www.nice.org.uk/guidance/ta1049/resources" TargetMode="External"/><Relationship Id="rId574" Type="http://schemas.openxmlformats.org/officeDocument/2006/relationships/hyperlink" Target="https://www.nice.org.uk/guidance/ta1024" TargetMode="External"/><Relationship Id="rId171" Type="http://schemas.openxmlformats.org/officeDocument/2006/relationships/hyperlink" Target="https://www.nice.org.uk/guidance/indevelopment/gid-ta10779" TargetMode="External"/><Relationship Id="rId227" Type="http://schemas.openxmlformats.org/officeDocument/2006/relationships/hyperlink" Target="https://www.nice.org.uk/guidance/indevelopment/gid-ta11366" TargetMode="External"/><Relationship Id="rId269" Type="http://schemas.openxmlformats.org/officeDocument/2006/relationships/hyperlink" Target="https://www.nice.org.uk/guidance/indevelopment/gid-ta11650" TargetMode="External"/><Relationship Id="rId434" Type="http://schemas.openxmlformats.org/officeDocument/2006/relationships/hyperlink" Target="https://www.nice.org.uk/guidance/ta970/resources" TargetMode="External"/><Relationship Id="rId476" Type="http://schemas.openxmlformats.org/officeDocument/2006/relationships/hyperlink" Target="https://www.nice.org.uk/guidance/indevelopment/gid-ta11070" TargetMode="External"/><Relationship Id="rId641" Type="http://schemas.openxmlformats.org/officeDocument/2006/relationships/hyperlink" Target="https://www.nice.org.uk/guidance/indevelopment/gid-ta11583/documents" TargetMode="External"/><Relationship Id="rId683" Type="http://schemas.openxmlformats.org/officeDocument/2006/relationships/hyperlink" Target="https://www.nice.org.uk/guidance/indevelopment/gid-ta11657/documents" TargetMode="External"/><Relationship Id="rId739" Type="http://schemas.openxmlformats.org/officeDocument/2006/relationships/hyperlink" Target="https://www.nice.org.uk/guidance/indevelopment/gid-ta11342" TargetMode="External"/><Relationship Id="rId33" Type="http://schemas.openxmlformats.org/officeDocument/2006/relationships/hyperlink" Target="https://www.nice.org.uk/guidance/indevelopment/gid-ta10868" TargetMode="External"/><Relationship Id="rId129" Type="http://schemas.openxmlformats.org/officeDocument/2006/relationships/hyperlink" Target="https://www.nice.org.uk/guidance/indevelopment/gid-ta11163" TargetMode="External"/><Relationship Id="rId280" Type="http://schemas.openxmlformats.org/officeDocument/2006/relationships/hyperlink" Target="https://www.nice.org.uk/guidance/indevelopment/gid-ta11592" TargetMode="External"/><Relationship Id="rId336" Type="http://schemas.openxmlformats.org/officeDocument/2006/relationships/hyperlink" Target="https://www.nice.org.uk/guidance/indevelopment/gid-ta11688" TargetMode="External"/><Relationship Id="rId501" Type="http://schemas.openxmlformats.org/officeDocument/2006/relationships/hyperlink" Target="https://www.nice.org.uk/guidance/indevelopment/gid-ta11379/documents" TargetMode="External"/><Relationship Id="rId543" Type="http://schemas.openxmlformats.org/officeDocument/2006/relationships/hyperlink" Target="https://www.nice.org.uk/guidance/indevelopment/gid-ta10752" TargetMode="External"/><Relationship Id="rId75" Type="http://schemas.openxmlformats.org/officeDocument/2006/relationships/hyperlink" Target="https://www.nice.org.uk/guidance/indevelopment/ta582" TargetMode="External"/><Relationship Id="rId140" Type="http://schemas.openxmlformats.org/officeDocument/2006/relationships/hyperlink" Target="https://www.nice.org.uk/guidance/indevelopment/gid-ta10311" TargetMode="External"/><Relationship Id="rId182" Type="http://schemas.openxmlformats.org/officeDocument/2006/relationships/hyperlink" Target="https://www.nice.org.uk/guidance/indevelopment/gid-ta11401" TargetMode="External"/><Relationship Id="rId378" Type="http://schemas.openxmlformats.org/officeDocument/2006/relationships/hyperlink" Target="https://www.nice.org.uk/guidance/indevelopment/gid-ta10832" TargetMode="External"/><Relationship Id="rId403" Type="http://schemas.openxmlformats.org/officeDocument/2006/relationships/hyperlink" Target="https://www.nice.org.uk/guidance/ta1007/resources" TargetMode="External"/><Relationship Id="rId585" Type="http://schemas.openxmlformats.org/officeDocument/2006/relationships/hyperlink" Target="https://www.nice.org.uk/guidance/indevelopment/gid-ta11115/documents" TargetMode="External"/><Relationship Id="rId750" Type="http://schemas.openxmlformats.org/officeDocument/2006/relationships/hyperlink" Target="https://www.nice.org.uk/guidance/indevelopment/gid-ta11773/documents" TargetMode="External"/><Relationship Id="rId6" Type="http://schemas.openxmlformats.org/officeDocument/2006/relationships/hyperlink" Target="https://www.nice.org.uk/guidance/indevelopment/gid-ta11525" TargetMode="External"/><Relationship Id="rId238" Type="http://schemas.openxmlformats.org/officeDocument/2006/relationships/hyperlink" Target="https://www.nice.org.uk/guidance/indevelopment/gid-ta10990" TargetMode="External"/><Relationship Id="rId445" Type="http://schemas.openxmlformats.org/officeDocument/2006/relationships/hyperlink" Target="https://www.nice.org.uk/guidance/indevelopment/gid-ta11074/documents" TargetMode="External"/><Relationship Id="rId487" Type="http://schemas.openxmlformats.org/officeDocument/2006/relationships/hyperlink" Target="https://www.nice.org.uk/guidance/indevelopment/gid-ta10758" TargetMode="External"/><Relationship Id="rId610" Type="http://schemas.openxmlformats.org/officeDocument/2006/relationships/hyperlink" Target="https://www.nice.org.uk/guidance/indevelopment/gid-ta11528/documents" TargetMode="External"/><Relationship Id="rId652" Type="http://schemas.openxmlformats.org/officeDocument/2006/relationships/hyperlink" Target="https://www.nice.org.uk/guidance/indevelopment/gid-ta11044" TargetMode="External"/><Relationship Id="rId694" Type="http://schemas.openxmlformats.org/officeDocument/2006/relationships/hyperlink" Target="https://www.nice.org.uk/guidance/indevelopment/gid-ta11341" TargetMode="External"/><Relationship Id="rId708" Type="http://schemas.openxmlformats.org/officeDocument/2006/relationships/hyperlink" Target="https://www.nice.org.uk/guidance/topic-selection/gid-ta11764" TargetMode="External"/><Relationship Id="rId291" Type="http://schemas.openxmlformats.org/officeDocument/2006/relationships/hyperlink" Target="https://www.nice.org.uk/guidance/indevelopment/gid-ta11812" TargetMode="External"/><Relationship Id="rId305" Type="http://schemas.openxmlformats.org/officeDocument/2006/relationships/hyperlink" Target="https://www.nice.org.uk/guidance/indevelopment/gid-ta11615" TargetMode="External"/><Relationship Id="rId347" Type="http://schemas.openxmlformats.org/officeDocument/2006/relationships/hyperlink" Target="https://www.nice.org.uk/guidance/indevelopment/gid-ta11439" TargetMode="External"/><Relationship Id="rId512" Type="http://schemas.openxmlformats.org/officeDocument/2006/relationships/hyperlink" Target="https://www.nice.org.uk/guidance/ta1098/resources" TargetMode="External"/><Relationship Id="rId44" Type="http://schemas.openxmlformats.org/officeDocument/2006/relationships/hyperlink" Target="https://www.nice.org.uk/guidance/indevelopment/gid-ta11230" TargetMode="External"/><Relationship Id="rId86" Type="http://schemas.openxmlformats.org/officeDocument/2006/relationships/hyperlink" Target="https://www.nice.org.uk/guidance/indevelopment/gid-ta10542" TargetMode="External"/><Relationship Id="rId151" Type="http://schemas.openxmlformats.org/officeDocument/2006/relationships/hyperlink" Target="https://www.nice.org.uk/guidance/indevelopment/gid-ta11165" TargetMode="External"/><Relationship Id="rId389" Type="http://schemas.openxmlformats.org/officeDocument/2006/relationships/hyperlink" Target="https://www.nice.org.uk/guidance/ta979/resources" TargetMode="External"/><Relationship Id="rId554" Type="http://schemas.openxmlformats.org/officeDocument/2006/relationships/hyperlink" Target="https://www.nice.org.uk/guidance/indevelopment/gid-ta11334/documents" TargetMode="External"/><Relationship Id="rId596" Type="http://schemas.openxmlformats.org/officeDocument/2006/relationships/hyperlink" Target="https://www.nice.org.uk/guidance/indevelopment/gid-ta11415/documents" TargetMode="External"/><Relationship Id="rId193" Type="http://schemas.openxmlformats.org/officeDocument/2006/relationships/hyperlink" Target="https://www.nice.org.uk/guidance/indevelopment/gid-ta11425" TargetMode="External"/><Relationship Id="rId207" Type="http://schemas.openxmlformats.org/officeDocument/2006/relationships/hyperlink" Target="https://www.nice.org.uk/guidance/indevelopment/gid-hst10062" TargetMode="External"/><Relationship Id="rId249" Type="http://schemas.openxmlformats.org/officeDocument/2006/relationships/hyperlink" Target="https://www.nice.org.uk/guidance/indevelopment/gid-ta11645" TargetMode="External"/><Relationship Id="rId414" Type="http://schemas.openxmlformats.org/officeDocument/2006/relationships/hyperlink" Target="https://www.nice.org.uk/guidance/indevelopment/gid-hst10055/documents" TargetMode="External"/><Relationship Id="rId456" Type="http://schemas.openxmlformats.org/officeDocument/2006/relationships/hyperlink" Target="https://www.nice.org.uk/guidance/ta1091/resources" TargetMode="External"/><Relationship Id="rId498" Type="http://schemas.openxmlformats.org/officeDocument/2006/relationships/hyperlink" Target="https://www.nice.org.uk/guidance/indevelopment/gid-ta11545" TargetMode="External"/><Relationship Id="rId621" Type="http://schemas.openxmlformats.org/officeDocument/2006/relationships/hyperlink" Target="https://www.nice.org.uk/guidance/indevelopment/gid-ta11678/documents" TargetMode="External"/><Relationship Id="rId663" Type="http://schemas.openxmlformats.org/officeDocument/2006/relationships/hyperlink" Target="https://www.nice.org.uk/guidance/indevelopment/gid-ta11008/documents" TargetMode="External"/><Relationship Id="rId13" Type="http://schemas.openxmlformats.org/officeDocument/2006/relationships/hyperlink" Target="https://www.nice.org.uk/guidance/indevelopment/gid-ta11644" TargetMode="External"/><Relationship Id="rId109" Type="http://schemas.openxmlformats.org/officeDocument/2006/relationships/hyperlink" Target="https://www.nice.org.uk/guidance/indevelopment/gid-ta11070" TargetMode="External"/><Relationship Id="rId260" Type="http://schemas.openxmlformats.org/officeDocument/2006/relationships/hyperlink" Target="https://www.nice.org.uk/guidance/indevelopment/gid-ta11440" TargetMode="External"/><Relationship Id="rId316" Type="http://schemas.openxmlformats.org/officeDocument/2006/relationships/hyperlink" Target="https://www.nice.org.uk/guidance/indevelopment/gid-ta11780" TargetMode="External"/><Relationship Id="rId523" Type="http://schemas.openxmlformats.org/officeDocument/2006/relationships/hyperlink" Target="https://www.nice.org.uk/guidance/indevelopment/gid-ta11091/documents" TargetMode="External"/><Relationship Id="rId719" Type="http://schemas.openxmlformats.org/officeDocument/2006/relationships/hyperlink" Target="https://www.nice.org.uk/guidance/indevelopment/gid-ta11607/documents" TargetMode="External"/><Relationship Id="rId55" Type="http://schemas.openxmlformats.org/officeDocument/2006/relationships/hyperlink" Target="https://www.nice.org.uk/guidance/indevelopment/gid-ta11572" TargetMode="External"/><Relationship Id="rId97" Type="http://schemas.openxmlformats.org/officeDocument/2006/relationships/hyperlink" Target="https://www.nice.org.uk/guidance/indevelopment/gid-ta10758" TargetMode="External"/><Relationship Id="rId120" Type="http://schemas.openxmlformats.org/officeDocument/2006/relationships/hyperlink" Target="https://www.nice.org.uk/guidance/indevelopment/gid-tag380" TargetMode="External"/><Relationship Id="rId358" Type="http://schemas.openxmlformats.org/officeDocument/2006/relationships/hyperlink" Target="https://www.nice.org.uk/guidance/indevelopment/gid-ta10858" TargetMode="External"/><Relationship Id="rId565" Type="http://schemas.openxmlformats.org/officeDocument/2006/relationships/hyperlink" Target="https://www.nice.org.uk/guidance/ta1064/resources" TargetMode="External"/><Relationship Id="rId730" Type="http://schemas.openxmlformats.org/officeDocument/2006/relationships/hyperlink" Target="https://www.nice.org.uk/guidance/indevelopment/gid-ta10935" TargetMode="External"/><Relationship Id="rId162" Type="http://schemas.openxmlformats.org/officeDocument/2006/relationships/hyperlink" Target="https://www.nice.org.uk/guidance/indevelopment/gid-ta11631" TargetMode="External"/><Relationship Id="rId218" Type="http://schemas.openxmlformats.org/officeDocument/2006/relationships/hyperlink" Target="https://www.nice.org.uk/guidance/indevelopment/gid-ta11344" TargetMode="External"/><Relationship Id="rId425" Type="http://schemas.openxmlformats.org/officeDocument/2006/relationships/hyperlink" Target="https://www.nice.org.uk/guidance/ta1005/resources" TargetMode="External"/><Relationship Id="rId467" Type="http://schemas.openxmlformats.org/officeDocument/2006/relationships/hyperlink" Target="https://www.nice.org.uk/guidance/ta1025/resources" TargetMode="External"/><Relationship Id="rId632" Type="http://schemas.openxmlformats.org/officeDocument/2006/relationships/hyperlink" Target="https://www.nice.org.uk/guidance/indevelopment/gid-ta11695/documents" TargetMode="External"/><Relationship Id="rId271" Type="http://schemas.openxmlformats.org/officeDocument/2006/relationships/hyperlink" Target="https://www.nice.org.uk/guidance/indevelopment/gid-ta11340" TargetMode="External"/><Relationship Id="rId674" Type="http://schemas.openxmlformats.org/officeDocument/2006/relationships/hyperlink" Target="https://www.nice.org.uk/guidance/indevelopment/gid-ta10608" TargetMode="External"/><Relationship Id="rId24" Type="http://schemas.openxmlformats.org/officeDocument/2006/relationships/hyperlink" Target="https://www.nice.org.uk/guidance/indevelopment/gid-ta11477" TargetMode="External"/><Relationship Id="rId66" Type="http://schemas.openxmlformats.org/officeDocument/2006/relationships/hyperlink" Target="https://www.nice.org.uk/guidance/indevelopment/gid-ta11415" TargetMode="External"/><Relationship Id="rId131" Type="http://schemas.openxmlformats.org/officeDocument/2006/relationships/hyperlink" Target="https://www.nice.org.uk/guidance/indevelopment/gid-ta11014" TargetMode="External"/><Relationship Id="rId327" Type="http://schemas.openxmlformats.org/officeDocument/2006/relationships/hyperlink" Target="https://www.nice.org.uk/guidance/indevelopment/gid-ta11629" TargetMode="External"/><Relationship Id="rId369" Type="http://schemas.openxmlformats.org/officeDocument/2006/relationships/hyperlink" Target="https://www.nice.org.uk/guidance/indevelopment/gid-ta10879/documents" TargetMode="External"/><Relationship Id="rId534" Type="http://schemas.openxmlformats.org/officeDocument/2006/relationships/hyperlink" Target="https://www.nice.org.uk/guidance/ta1075/resources" TargetMode="External"/><Relationship Id="rId576" Type="http://schemas.openxmlformats.org/officeDocument/2006/relationships/hyperlink" Target="https://www.nice.org.uk/guidance/indevelopment/gid-ta11230/documents" TargetMode="External"/><Relationship Id="rId741" Type="http://schemas.openxmlformats.org/officeDocument/2006/relationships/hyperlink" Target="https://www.nice.org.uk/guidance/indevelopment/gid-ta11497/documents" TargetMode="External"/><Relationship Id="rId173" Type="http://schemas.openxmlformats.org/officeDocument/2006/relationships/hyperlink" Target="https://www.nice.org.uk/guidance/indevelopment/gid-ta11640" TargetMode="External"/><Relationship Id="rId229" Type="http://schemas.openxmlformats.org/officeDocument/2006/relationships/hyperlink" Target="https://www.nice.org.uk/guidance/indevelopment/gid-ta11367" TargetMode="External"/><Relationship Id="rId380" Type="http://schemas.openxmlformats.org/officeDocument/2006/relationships/hyperlink" Target="https://www.nice.org.uk/guidance/indevelopment/gid-ta11410" TargetMode="External"/><Relationship Id="rId436" Type="http://schemas.openxmlformats.org/officeDocument/2006/relationships/hyperlink" Target="https://www.nice.org.uk/guidance/ta1017/resources" TargetMode="External"/><Relationship Id="rId601" Type="http://schemas.openxmlformats.org/officeDocument/2006/relationships/hyperlink" Target="https://www.nice.org.uk/guidance/ta1053/resources" TargetMode="External"/><Relationship Id="rId643" Type="http://schemas.openxmlformats.org/officeDocument/2006/relationships/hyperlink" Target="https://www.nice.org.uk/guidance/indevelopment/gid-ta10607" TargetMode="External"/><Relationship Id="rId240" Type="http://schemas.openxmlformats.org/officeDocument/2006/relationships/hyperlink" Target="https://www.nice.org.uk/guidance/indevelopment/gid-ta11647" TargetMode="External"/><Relationship Id="rId478" Type="http://schemas.openxmlformats.org/officeDocument/2006/relationships/hyperlink" Target="https://www.nice.org.uk/guidance/indevelopment/gid-ta10886" TargetMode="External"/><Relationship Id="rId685" Type="http://schemas.openxmlformats.org/officeDocument/2006/relationships/hyperlink" Target="https://www.nice.org.uk/guidance/indevelopment/gid-ta11760" TargetMode="External"/><Relationship Id="rId35" Type="http://schemas.openxmlformats.org/officeDocument/2006/relationships/hyperlink" Target="https://www.nice.org.uk/guidance/indevelopment/gid-ta10752" TargetMode="External"/><Relationship Id="rId77" Type="http://schemas.openxmlformats.org/officeDocument/2006/relationships/hyperlink" Target="https://www.nice.org.uk/guidance/indevelopment/gid-ta10046" TargetMode="External"/><Relationship Id="rId100" Type="http://schemas.openxmlformats.org/officeDocument/2006/relationships/hyperlink" Target="https://www.nice.org.uk/guidance/indevelopment/gid-ta10900" TargetMode="External"/><Relationship Id="rId282" Type="http://schemas.openxmlformats.org/officeDocument/2006/relationships/hyperlink" Target="https://www.nice.org.uk/guidance/indevelopment/gid-ta11773" TargetMode="External"/><Relationship Id="rId338" Type="http://schemas.openxmlformats.org/officeDocument/2006/relationships/hyperlink" Target="https://www.nice.org.uk/guidance/indevelopment/gid-ta11649" TargetMode="External"/><Relationship Id="rId503" Type="http://schemas.openxmlformats.org/officeDocument/2006/relationships/hyperlink" Target="https://www.nice.org.uk/guidance/ta1092/resources" TargetMode="External"/><Relationship Id="rId545" Type="http://schemas.openxmlformats.org/officeDocument/2006/relationships/hyperlink" Target="https://www.nice.org.uk/guidance/ta997/resources" TargetMode="External"/><Relationship Id="rId587" Type="http://schemas.openxmlformats.org/officeDocument/2006/relationships/hyperlink" Target="https://www.nice.org.uk/guidance/indevelopment/gid-ta11215" TargetMode="External"/><Relationship Id="rId710" Type="http://schemas.openxmlformats.org/officeDocument/2006/relationships/hyperlink" Target="https://www.nice.org.uk/guidance/indevelopment/gid-ta11772/documents" TargetMode="External"/><Relationship Id="rId752" Type="http://schemas.openxmlformats.org/officeDocument/2006/relationships/hyperlink" Target="https://www.nice.org.uk/guidance/indevelopment/gid-ta11888" TargetMode="External"/><Relationship Id="rId8" Type="http://schemas.openxmlformats.org/officeDocument/2006/relationships/hyperlink" Target="https://www.nice.org.uk/guidance/indevelopment/gid-ta11307" TargetMode="External"/><Relationship Id="rId142" Type="http://schemas.openxmlformats.org/officeDocument/2006/relationships/hyperlink" Target="https://www.nice.org.uk/guidance/indevelopment/gid-ta10313" TargetMode="External"/><Relationship Id="rId184" Type="http://schemas.openxmlformats.org/officeDocument/2006/relationships/hyperlink" Target="https://www.nice.org.uk/guidance/indevelopment/gid-ta11569" TargetMode="External"/><Relationship Id="rId391" Type="http://schemas.openxmlformats.org/officeDocument/2006/relationships/hyperlink" Target="https://www.nice.org.uk/guidance/ta1000/resources" TargetMode="External"/><Relationship Id="rId405" Type="http://schemas.openxmlformats.org/officeDocument/2006/relationships/hyperlink" Target="https://www.nice.org.uk/guidance/ta1039/resources" TargetMode="External"/><Relationship Id="rId447" Type="http://schemas.openxmlformats.org/officeDocument/2006/relationships/hyperlink" Target="https://www.nice.org.uk/guidance/indevelopment/gid-ta11203/documents" TargetMode="External"/><Relationship Id="rId612" Type="http://schemas.openxmlformats.org/officeDocument/2006/relationships/hyperlink" Target="https://www.nice.org.uk/guidance/indevelopment/gid-ta10239/documents" TargetMode="External"/><Relationship Id="rId251" Type="http://schemas.openxmlformats.org/officeDocument/2006/relationships/hyperlink" Target="https://www.nice.org.uk/guidance/indevelopment/gid-ta11511" TargetMode="External"/><Relationship Id="rId489" Type="http://schemas.openxmlformats.org/officeDocument/2006/relationships/hyperlink" Target="https://www.nice.org.uk/guidance/indevelopment/gid-ta11022" TargetMode="External"/><Relationship Id="rId654" Type="http://schemas.openxmlformats.org/officeDocument/2006/relationships/hyperlink" Target="https://www.nice.org.uk/guidance/indevelopment/gid-ta11647/documents" TargetMode="External"/><Relationship Id="rId696" Type="http://schemas.openxmlformats.org/officeDocument/2006/relationships/hyperlink" Target="https://www.nice.org.uk/guidance/indevelopment/gid-ta11400" TargetMode="External"/><Relationship Id="rId46" Type="http://schemas.openxmlformats.org/officeDocument/2006/relationships/hyperlink" Target="https://www.nice.org.uk/guidance/indevelopment/gid-ta10981" TargetMode="External"/><Relationship Id="rId293" Type="http://schemas.openxmlformats.org/officeDocument/2006/relationships/hyperlink" Target="https://www.nice.org.uk/guidance/indevelopment/gid-ta11819" TargetMode="External"/><Relationship Id="rId307" Type="http://schemas.openxmlformats.org/officeDocument/2006/relationships/hyperlink" Target="https://www.nice.org.uk/guidance/indevelopment/gid-ta10994" TargetMode="External"/><Relationship Id="rId349" Type="http://schemas.openxmlformats.org/officeDocument/2006/relationships/hyperlink" Target="https://www.nice.org.uk/guidance/indevelopment/gid-ta11553" TargetMode="External"/><Relationship Id="rId514" Type="http://schemas.openxmlformats.org/officeDocument/2006/relationships/hyperlink" Target="https://www.nice.org.uk/guidance/indevelopment/gid-ta11023/documents" TargetMode="External"/><Relationship Id="rId556" Type="http://schemas.openxmlformats.org/officeDocument/2006/relationships/hyperlink" Target="https://www.nice.org.uk/guidance/indevelopment/gid-ta11265" TargetMode="External"/><Relationship Id="rId721" Type="http://schemas.openxmlformats.org/officeDocument/2006/relationships/hyperlink" Target="https://www.nice.org.uk/guidance/indevelopment/gid-ta11085" TargetMode="External"/><Relationship Id="rId88" Type="http://schemas.openxmlformats.org/officeDocument/2006/relationships/hyperlink" Target="https://www.nice.org.uk/guidance/indevelopment/gid-ta10555" TargetMode="External"/><Relationship Id="rId111" Type="http://schemas.openxmlformats.org/officeDocument/2006/relationships/hyperlink" Target="https://www.nice.org.uk/guidance/indevelopment/gid-ta11022" TargetMode="External"/><Relationship Id="rId153" Type="http://schemas.openxmlformats.org/officeDocument/2006/relationships/hyperlink" Target="https://www.nice.org.uk/guidance/indevelopment/gid-ta10843" TargetMode="External"/><Relationship Id="rId195" Type="http://schemas.openxmlformats.org/officeDocument/2006/relationships/hyperlink" Target="https://www.nice.org.uk/guidance/indevelopment/gid-ta11025" TargetMode="External"/><Relationship Id="rId209" Type="http://schemas.openxmlformats.org/officeDocument/2006/relationships/hyperlink" Target="https://www.nice.org.uk/guidance/indevelopment/gid-ta11523" TargetMode="External"/><Relationship Id="rId360" Type="http://schemas.openxmlformats.org/officeDocument/2006/relationships/hyperlink" Target="https://www.nice.org.uk/guidance/ta989" TargetMode="External"/><Relationship Id="rId416" Type="http://schemas.openxmlformats.org/officeDocument/2006/relationships/hyperlink" Target="https://www.nice.org.uk/guidance/indevelopment/gid-ng10404" TargetMode="External"/><Relationship Id="rId598" Type="http://schemas.openxmlformats.org/officeDocument/2006/relationships/hyperlink" Target="https://www.nice.org.uk/guidance/indevelopment/gid-ta11468/documents" TargetMode="External"/><Relationship Id="rId220" Type="http://schemas.openxmlformats.org/officeDocument/2006/relationships/hyperlink" Target="https://www.nice.org.uk/guidance/indevelopment/gid-ta11235" TargetMode="External"/><Relationship Id="rId458" Type="http://schemas.openxmlformats.org/officeDocument/2006/relationships/hyperlink" Target="https://www.nice.org.uk/guidance/ta1062/resources" TargetMode="External"/><Relationship Id="rId623" Type="http://schemas.openxmlformats.org/officeDocument/2006/relationships/hyperlink" Target="https://www.nice.org.uk/guidance/topic-selection/gid-ta11676" TargetMode="External"/><Relationship Id="rId665" Type="http://schemas.openxmlformats.org/officeDocument/2006/relationships/hyperlink" Target="https://www.nice.org.uk/guidance/indevelopment/gid-ta11669/documents" TargetMode="External"/><Relationship Id="rId15" Type="http://schemas.openxmlformats.org/officeDocument/2006/relationships/hyperlink" Target="https://www.nice.org.uk/guidance/indevelopment/gid-ta11774" TargetMode="External"/><Relationship Id="rId57" Type="http://schemas.openxmlformats.org/officeDocument/2006/relationships/hyperlink" Target="https://www.nice.org.uk/guidance/indevelopment/gid-hst10054" TargetMode="External"/><Relationship Id="rId262" Type="http://schemas.openxmlformats.org/officeDocument/2006/relationships/hyperlink" Target="https://www.nice.org.uk/guidance/indevelopment/gid-ta11803" TargetMode="External"/><Relationship Id="rId318" Type="http://schemas.openxmlformats.org/officeDocument/2006/relationships/hyperlink" Target="https://www.nice.org.uk/guidance/indevelopment/gid-ta11745" TargetMode="External"/><Relationship Id="rId525" Type="http://schemas.openxmlformats.org/officeDocument/2006/relationships/hyperlink" Target="https://www.nice.org.uk/guidance/indevelopment/gid-ta11566" TargetMode="External"/><Relationship Id="rId567" Type="http://schemas.openxmlformats.org/officeDocument/2006/relationships/hyperlink" Target="https://www.nice.org.uk/guidance/indevelopment/gid-ta11405" TargetMode="External"/><Relationship Id="rId732" Type="http://schemas.openxmlformats.org/officeDocument/2006/relationships/hyperlink" Target="https://www.nice.org.uk/guidance/indevelopment/gid-ta11116" TargetMode="External"/><Relationship Id="rId99" Type="http://schemas.openxmlformats.org/officeDocument/2006/relationships/hyperlink" Target="https://www.nice.org.uk/guidance/indevelopment/gid-ta10882" TargetMode="External"/><Relationship Id="rId122" Type="http://schemas.openxmlformats.org/officeDocument/2006/relationships/hyperlink" Target="https://www.nice.org.uk/guidance/indevelopment/gid-tag386" TargetMode="External"/><Relationship Id="rId164" Type="http://schemas.openxmlformats.org/officeDocument/2006/relationships/hyperlink" Target="https://www.nice.org.uk/guidance/indevelopment/gid-ta11709" TargetMode="External"/><Relationship Id="rId371" Type="http://schemas.openxmlformats.org/officeDocument/2006/relationships/hyperlink" Target="https://www.nice.org.uk/guidance/indevelopment/gid-hst10054/documents" TargetMode="External"/><Relationship Id="rId427" Type="http://schemas.openxmlformats.org/officeDocument/2006/relationships/hyperlink" Target="https://www.nice.org.uk/guidance/ta993/resources" TargetMode="External"/><Relationship Id="rId469" Type="http://schemas.openxmlformats.org/officeDocument/2006/relationships/hyperlink" Target="https://www.nice.org.uk/guidance/ta1063/resources" TargetMode="External"/><Relationship Id="rId634" Type="http://schemas.openxmlformats.org/officeDocument/2006/relationships/hyperlink" Target="https://www.nice.org.uk/guidance/indevelopment/gid-ta11163" TargetMode="External"/><Relationship Id="rId676" Type="http://schemas.openxmlformats.org/officeDocument/2006/relationships/hyperlink" Target="https://www.nice.org.uk/guidance/indevelopment/gid-ta11633/documents" TargetMode="External"/><Relationship Id="rId26" Type="http://schemas.openxmlformats.org/officeDocument/2006/relationships/hyperlink" Target="https://www.nice.org.uk/guidance/indevelopment/gid-ta11678" TargetMode="External"/><Relationship Id="rId231" Type="http://schemas.openxmlformats.org/officeDocument/2006/relationships/hyperlink" Target="https://www.nice.org.uk/guidance/indevelopment/gid-ta11117" TargetMode="External"/><Relationship Id="rId273" Type="http://schemas.openxmlformats.org/officeDocument/2006/relationships/hyperlink" Target="https://www.nice.org.uk/guidance/indevelopment/gid-ta11898" TargetMode="External"/><Relationship Id="rId329" Type="http://schemas.openxmlformats.org/officeDocument/2006/relationships/hyperlink" Target="https://www.nice.org.uk/guidance/indevelopment/gid-ta11760" TargetMode="External"/><Relationship Id="rId480" Type="http://schemas.openxmlformats.org/officeDocument/2006/relationships/hyperlink" Target="https://www.nice.org.uk/guidance/indevelopment/gid-ta10899" TargetMode="External"/><Relationship Id="rId536" Type="http://schemas.openxmlformats.org/officeDocument/2006/relationships/hyperlink" Target="https://www.nice.org.uk/guidance/indevelopment/gid-ta10900" TargetMode="External"/><Relationship Id="rId701" Type="http://schemas.openxmlformats.org/officeDocument/2006/relationships/hyperlink" Target="https://www.nice.org.uk/guidance/indevelopment/gid-ta11650/documents" TargetMode="External"/><Relationship Id="rId68" Type="http://schemas.openxmlformats.org/officeDocument/2006/relationships/hyperlink" Target="https://www.nice.org.uk/guidance/indevelopment/gid-ta11495" TargetMode="External"/><Relationship Id="rId133" Type="http://schemas.openxmlformats.org/officeDocument/2006/relationships/hyperlink" Target="https://www.nice.org.uk/guidance/indevelopment/gid-ta10205" TargetMode="External"/><Relationship Id="rId175" Type="http://schemas.openxmlformats.org/officeDocument/2006/relationships/hyperlink" Target="https://www.nice.org.uk/guidance/indevelopment/gid-ta11664" TargetMode="External"/><Relationship Id="rId340" Type="http://schemas.openxmlformats.org/officeDocument/2006/relationships/hyperlink" Target="https://www.nice.org.uk/guidance/indevelopment/gid-ta11115" TargetMode="External"/><Relationship Id="rId578" Type="http://schemas.openxmlformats.org/officeDocument/2006/relationships/hyperlink" Target="https://www.nice.org.uk/guidance/indevelopment/gid-ta11356" TargetMode="External"/><Relationship Id="rId743" Type="http://schemas.openxmlformats.org/officeDocument/2006/relationships/hyperlink" Target="https://www.nice.org.uk/guidance/indevelopment/gid-ta11278" TargetMode="External"/><Relationship Id="rId200" Type="http://schemas.openxmlformats.org/officeDocument/2006/relationships/hyperlink" Target="https://www.nice.org.uk/guidance/indevelopment/gid-ta11228" TargetMode="External"/><Relationship Id="rId382" Type="http://schemas.openxmlformats.org/officeDocument/2006/relationships/hyperlink" Target="https://www.nice.org.uk/guidance/TA981" TargetMode="External"/><Relationship Id="rId438" Type="http://schemas.openxmlformats.org/officeDocument/2006/relationships/hyperlink" Target="https://www.nice.org.uk/guidance/ta1035/resources" TargetMode="External"/><Relationship Id="rId603" Type="http://schemas.openxmlformats.org/officeDocument/2006/relationships/hyperlink" Target="https://www.nice.org.uk/guidance/indevelopment/gid-ta11025/documents" TargetMode="External"/><Relationship Id="rId645" Type="http://schemas.openxmlformats.org/officeDocument/2006/relationships/hyperlink" Target="https://www.nice.org.uk/guidance/indevelopment/gid-ta11500" TargetMode="External"/><Relationship Id="rId687" Type="http://schemas.openxmlformats.org/officeDocument/2006/relationships/hyperlink" Target="https://www.nice.org.uk/guidance/indevelopment/gid-ta11441/documents" TargetMode="External"/><Relationship Id="rId242" Type="http://schemas.openxmlformats.org/officeDocument/2006/relationships/hyperlink" Target="https://www.nice.org.uk/guidance/indevelopment/gid-ta11449" TargetMode="External"/><Relationship Id="rId284" Type="http://schemas.openxmlformats.org/officeDocument/2006/relationships/hyperlink" Target="https://www.nice.org.uk/guidance/indevelopment/gid-ta11528" TargetMode="External"/><Relationship Id="rId491" Type="http://schemas.openxmlformats.org/officeDocument/2006/relationships/hyperlink" Target="https://www.nice.org.uk/guidance/indevelopment/gid-ta11373/documents" TargetMode="External"/><Relationship Id="rId505" Type="http://schemas.openxmlformats.org/officeDocument/2006/relationships/hyperlink" Target="https://www.nice.org.uk/guidance/ta976" TargetMode="External"/><Relationship Id="rId712" Type="http://schemas.openxmlformats.org/officeDocument/2006/relationships/hyperlink" Target="https://www.nice.org.uk/guidance/indevelopment/gid-ta11599/documents" TargetMode="External"/><Relationship Id="rId37" Type="http://schemas.openxmlformats.org/officeDocument/2006/relationships/hyperlink" Target="https://www.nice.org.uk/guidance/indevelopment/gid-ta11576" TargetMode="External"/><Relationship Id="rId79" Type="http://schemas.openxmlformats.org/officeDocument/2006/relationships/hyperlink" Target="https://www.nice.org.uk/guidance/indevelopment/gid-ta10024" TargetMode="External"/><Relationship Id="rId102" Type="http://schemas.openxmlformats.org/officeDocument/2006/relationships/hyperlink" Target="https://www.nice.org.uk/guidance/indevelopment/gid-ta10886" TargetMode="External"/><Relationship Id="rId144" Type="http://schemas.openxmlformats.org/officeDocument/2006/relationships/hyperlink" Target="https://www.nice.org.uk/guidance/indevelopment/gid-ta10404" TargetMode="External"/><Relationship Id="rId547" Type="http://schemas.openxmlformats.org/officeDocument/2006/relationships/hyperlink" Target="https://www.nice.org.uk/guidance/ta1101/resources" TargetMode="External"/><Relationship Id="rId589" Type="http://schemas.openxmlformats.org/officeDocument/2006/relationships/hyperlink" Target="https://www.nice.org.uk/guidance/indevelopment/gid-ta11430" TargetMode="External"/><Relationship Id="rId754" Type="http://schemas.openxmlformats.org/officeDocument/2006/relationships/hyperlink" Target="https://www.nice.org.uk/guidance/indevelopment/gid-ta11505/documents" TargetMode="External"/><Relationship Id="rId90" Type="http://schemas.openxmlformats.org/officeDocument/2006/relationships/hyperlink" Target="https://www.nice.org.uk/guidance/indevelopment/gid-ta10573" TargetMode="External"/><Relationship Id="rId186" Type="http://schemas.openxmlformats.org/officeDocument/2006/relationships/hyperlink" Target="https://www.nice.org.uk/guidance/indevelopment/gid-ta11091" TargetMode="External"/><Relationship Id="rId351" Type="http://schemas.openxmlformats.org/officeDocument/2006/relationships/hyperlink" Target="https://www.nice.org.uk/guidance/ta1027/resources" TargetMode="External"/><Relationship Id="rId393" Type="http://schemas.openxmlformats.org/officeDocument/2006/relationships/hyperlink" Target="https://www.nice.org.uk/guidance/indevelopment/gid-ta11221/documents" TargetMode="External"/><Relationship Id="rId407" Type="http://schemas.openxmlformats.org/officeDocument/2006/relationships/hyperlink" Target="https://www.nice.org.uk/guidance/ta1012/resources" TargetMode="External"/><Relationship Id="rId449" Type="http://schemas.openxmlformats.org/officeDocument/2006/relationships/hyperlink" Target="https://www.nice.org.uk/guidance/ta1080/resources" TargetMode="External"/><Relationship Id="rId614" Type="http://schemas.openxmlformats.org/officeDocument/2006/relationships/hyperlink" Target="https://www.nice.org.uk/guidance/ta1072" TargetMode="External"/><Relationship Id="rId656" Type="http://schemas.openxmlformats.org/officeDocument/2006/relationships/hyperlink" Target="https://www.nice.org.uk/guidance/indevelopment/gid-ta11530/documents" TargetMode="External"/><Relationship Id="rId211" Type="http://schemas.openxmlformats.org/officeDocument/2006/relationships/hyperlink" Target="https://www.nice.org.uk/guidance/indevelopment/gid-ta11345" TargetMode="External"/><Relationship Id="rId253" Type="http://schemas.openxmlformats.org/officeDocument/2006/relationships/hyperlink" Target="https://www.nice.org.uk/guidance/indevelopment/gid-ta11491" TargetMode="External"/><Relationship Id="rId295" Type="http://schemas.openxmlformats.org/officeDocument/2006/relationships/hyperlink" Target="https://www.nice.org.uk/guidance/indevelopment/gid-ta11140" TargetMode="External"/><Relationship Id="rId309" Type="http://schemas.openxmlformats.org/officeDocument/2006/relationships/hyperlink" Target="https://www.nice.org.uk/guidance/indevelopment/gid-ta11625" TargetMode="External"/><Relationship Id="rId460" Type="http://schemas.openxmlformats.org/officeDocument/2006/relationships/hyperlink" Target="https://www.nice.org.uk/guidance/ta1073/resources" TargetMode="External"/><Relationship Id="rId516" Type="http://schemas.openxmlformats.org/officeDocument/2006/relationships/hyperlink" Target="https://www.nice.org.uk/guidance/ta1070/resources" TargetMode="External"/><Relationship Id="rId698" Type="http://schemas.openxmlformats.org/officeDocument/2006/relationships/hyperlink" Target="https://www.nice.org.uk/guidance/indevelopment/gid-ta11166" TargetMode="External"/><Relationship Id="rId48" Type="http://schemas.openxmlformats.org/officeDocument/2006/relationships/hyperlink" Target="https://www.nice.org.uk/guidance/indevelopment/gid-ta11561" TargetMode="External"/><Relationship Id="rId113" Type="http://schemas.openxmlformats.org/officeDocument/2006/relationships/hyperlink" Target="https://www.nice.org.uk/guidance/indevelopment/gid-ta11154" TargetMode="External"/><Relationship Id="rId320" Type="http://schemas.openxmlformats.org/officeDocument/2006/relationships/hyperlink" Target="https://www.nice.org.uk/guidance/indevelopment/gid-hst10063" TargetMode="External"/><Relationship Id="rId558" Type="http://schemas.openxmlformats.org/officeDocument/2006/relationships/hyperlink" Target="https://www.nice.org.uk/guidance/indevelopment/gid-ta11561/documents" TargetMode="External"/><Relationship Id="rId723" Type="http://schemas.openxmlformats.org/officeDocument/2006/relationships/hyperlink" Target="https://www.nice.org.uk/guidance/indevelopment/gid-ta10748" TargetMode="External"/><Relationship Id="rId155" Type="http://schemas.openxmlformats.org/officeDocument/2006/relationships/hyperlink" Target="https://www.nice.org.uk/guidance/indevelopment/gid-ta11442" TargetMode="External"/><Relationship Id="rId197" Type="http://schemas.openxmlformats.org/officeDocument/2006/relationships/hyperlink" Target="https://www.nice.org.uk/guidance/indevelopment/gid-ta11566" TargetMode="External"/><Relationship Id="rId362" Type="http://schemas.openxmlformats.org/officeDocument/2006/relationships/hyperlink" Target="https://www.nice.org.uk/guidance/ta992" TargetMode="External"/><Relationship Id="rId418" Type="http://schemas.openxmlformats.org/officeDocument/2006/relationships/hyperlink" Target="https://www.nice.org.uk/guidance/indevelopment/gid-ta10883/documents" TargetMode="External"/><Relationship Id="rId625" Type="http://schemas.openxmlformats.org/officeDocument/2006/relationships/hyperlink" Target="https://www.nice.org.uk/guidance/ta1084" TargetMode="External"/><Relationship Id="rId222" Type="http://schemas.openxmlformats.org/officeDocument/2006/relationships/hyperlink" Target="https://www.nice.org.uk/guidance/indevelopment/gid-ta10826" TargetMode="External"/><Relationship Id="rId264" Type="http://schemas.openxmlformats.org/officeDocument/2006/relationships/hyperlink" Target="https://www.nice.org.uk/guidance/indevelopment/gid-ta10748" TargetMode="External"/><Relationship Id="rId471" Type="http://schemas.openxmlformats.org/officeDocument/2006/relationships/hyperlink" Target="https://www.nice.org.uk/guidance/indevelopment/gid-ta11274" TargetMode="External"/><Relationship Id="rId667" Type="http://schemas.openxmlformats.org/officeDocument/2006/relationships/hyperlink" Target="https://www.nice.org.uk/guidance/indevelopment/gid-ta11366" TargetMode="External"/><Relationship Id="rId17" Type="http://schemas.openxmlformats.org/officeDocument/2006/relationships/hyperlink" Target="https://www.nice.org.uk/guidance/indevelopment/gid-ta11429" TargetMode="External"/><Relationship Id="rId59" Type="http://schemas.openxmlformats.org/officeDocument/2006/relationships/hyperlink" Target="https://www.nice.org.uk/guidance/indevelopment/gid-ta11201" TargetMode="External"/><Relationship Id="rId124" Type="http://schemas.openxmlformats.org/officeDocument/2006/relationships/hyperlink" Target="https://www.nice.org.uk/guidance/indevelopment/gid-ta11272" TargetMode="External"/><Relationship Id="rId527" Type="http://schemas.openxmlformats.org/officeDocument/2006/relationships/hyperlink" Target="https://www.nice.org.uk/guidance/indevelopment/gid-ta11277/documents" TargetMode="External"/><Relationship Id="rId569" Type="http://schemas.openxmlformats.org/officeDocument/2006/relationships/hyperlink" Target="https://www.nice.org.uk/guidance/indevelopment/gid-ta11478/documents" TargetMode="External"/><Relationship Id="rId734" Type="http://schemas.openxmlformats.org/officeDocument/2006/relationships/hyperlink" Target="https://www.nice.org.uk/guidance/indevelopment/gid-ta11586/documents" TargetMode="External"/><Relationship Id="rId70" Type="http://schemas.openxmlformats.org/officeDocument/2006/relationships/hyperlink" Target="https://www.nice.org.uk/guidance/indevelopment/gid-ta10904" TargetMode="External"/><Relationship Id="rId166" Type="http://schemas.openxmlformats.org/officeDocument/2006/relationships/hyperlink" Target="https://www.nice.org.uk/guidance/indevelopment/gid-ta11689" TargetMode="External"/><Relationship Id="rId331" Type="http://schemas.openxmlformats.org/officeDocument/2006/relationships/hyperlink" Target="https://www.nice.org.uk/guidance/indevelopment/gid-ta11058" TargetMode="External"/><Relationship Id="rId373" Type="http://schemas.openxmlformats.org/officeDocument/2006/relationships/hyperlink" Target="https://www.nice.org.uk/guidance/ta1002/resources" TargetMode="External"/><Relationship Id="rId429" Type="http://schemas.openxmlformats.org/officeDocument/2006/relationships/hyperlink" Target="https://www.nice.org.uk/guidance/indevelopment/gid-ta11450" TargetMode="External"/><Relationship Id="rId580" Type="http://schemas.openxmlformats.org/officeDocument/2006/relationships/hyperlink" Target="https://www.nice.org.uk/guidance/ta1061/resources" TargetMode="External"/><Relationship Id="rId636" Type="http://schemas.openxmlformats.org/officeDocument/2006/relationships/hyperlink" Target="https://www.nice.org.uk/guidance/indevelopment/gid-ta11511/documents" TargetMode="External"/><Relationship Id="rId1" Type="http://schemas.openxmlformats.org/officeDocument/2006/relationships/hyperlink" Target="https://www.nice.org.uk/guidance/indevelopment/gid-ta11584" TargetMode="External"/><Relationship Id="rId233" Type="http://schemas.openxmlformats.org/officeDocument/2006/relationships/hyperlink" Target="https://www.nice.org.uk/guidance/indevelopment/gid-ta11658" TargetMode="External"/><Relationship Id="rId440" Type="http://schemas.openxmlformats.org/officeDocument/2006/relationships/hyperlink" Target="https://www.nice.org.uk/guidance/indevelopment/gid-ta11340/documents" TargetMode="External"/><Relationship Id="rId678" Type="http://schemas.openxmlformats.org/officeDocument/2006/relationships/hyperlink" Target="https://www.nice.org.uk/guidance/indevelopment/gid-ta11422" TargetMode="External"/><Relationship Id="rId28" Type="http://schemas.openxmlformats.org/officeDocument/2006/relationships/hyperlink" Target="https://www.nice.org.uk/guidance/indevelopment/gid-ta11116" TargetMode="External"/><Relationship Id="rId275" Type="http://schemas.openxmlformats.org/officeDocument/2006/relationships/hyperlink" Target="https://www.nice.org.uk/guidance/indevelopment/gid-ta11590" TargetMode="External"/><Relationship Id="rId300" Type="http://schemas.openxmlformats.org/officeDocument/2006/relationships/hyperlink" Target="https://www.nice.org.uk/guidance/indevelopment/gid-ta11663" TargetMode="External"/><Relationship Id="rId482" Type="http://schemas.openxmlformats.org/officeDocument/2006/relationships/hyperlink" Target="https://www.nice.org.uk/guidance/indevelopment/gid-ta11272" TargetMode="External"/><Relationship Id="rId538" Type="http://schemas.openxmlformats.org/officeDocument/2006/relationships/hyperlink" Target="https://www.nice.org.uk/guidance/ta987/resources" TargetMode="External"/><Relationship Id="rId703" Type="http://schemas.openxmlformats.org/officeDocument/2006/relationships/hyperlink" Target="https://www.nice.org.uk/guidance/indevelopment/gid-ta11804/documents" TargetMode="External"/><Relationship Id="rId745" Type="http://schemas.openxmlformats.org/officeDocument/2006/relationships/hyperlink" Target="https://www.nice.org.uk/guidance/indevelopment/gid-ta11768" TargetMode="External"/><Relationship Id="rId81" Type="http://schemas.openxmlformats.org/officeDocument/2006/relationships/hyperlink" Target="https://www.nice.org.uk/guidance/indevelopment/gid-hst10020" TargetMode="External"/><Relationship Id="rId135" Type="http://schemas.openxmlformats.org/officeDocument/2006/relationships/hyperlink" Target="https://www.nice.org.uk/guidance/indevelopment/gid-ta10250" TargetMode="External"/><Relationship Id="rId177" Type="http://schemas.openxmlformats.org/officeDocument/2006/relationships/hyperlink" Target="https://www.nice.org.uk/guidance/indevelopment/gid-ta11021" TargetMode="External"/><Relationship Id="rId342" Type="http://schemas.openxmlformats.org/officeDocument/2006/relationships/hyperlink" Target="https://www.nice.org.uk/guidance/indevelopment/gid-ta11531" TargetMode="External"/><Relationship Id="rId384" Type="http://schemas.openxmlformats.org/officeDocument/2006/relationships/hyperlink" Target="https://www.nice.org.uk/guidance/ta996/resources" TargetMode="External"/><Relationship Id="rId591" Type="http://schemas.openxmlformats.org/officeDocument/2006/relationships/hyperlink" Target="https://www.nice.org.uk/guidance/indevelopment/gid-ta11246/documents" TargetMode="External"/><Relationship Id="rId605" Type="http://schemas.openxmlformats.org/officeDocument/2006/relationships/hyperlink" Target="https://www.nice.org.uk/guidance/ta1087/resources" TargetMode="External"/><Relationship Id="rId202" Type="http://schemas.openxmlformats.org/officeDocument/2006/relationships/hyperlink" Target="https://www.nice.org.uk/guidance/indevelopment/gid-ta10225" TargetMode="External"/><Relationship Id="rId244" Type="http://schemas.openxmlformats.org/officeDocument/2006/relationships/hyperlink" Target="https://www.nice.org.uk/guidance/indevelopment/gid-ta11559" TargetMode="External"/><Relationship Id="rId647" Type="http://schemas.openxmlformats.org/officeDocument/2006/relationships/hyperlink" Target="https://www.nice.org.uk/guidance/indevelopment/gid-ta11576/documents" TargetMode="External"/><Relationship Id="rId689" Type="http://schemas.openxmlformats.org/officeDocument/2006/relationships/hyperlink" Target="https://www.nice.org.uk/guidance/indevelopment/gid-ta11299" TargetMode="External"/><Relationship Id="rId39" Type="http://schemas.openxmlformats.org/officeDocument/2006/relationships/hyperlink" Target="https://www.nice.org.uk/guidance/indevelopment/gid-ta10620" TargetMode="External"/><Relationship Id="rId286" Type="http://schemas.openxmlformats.org/officeDocument/2006/relationships/hyperlink" Target="https://www.nice.org.uk/guidance/indevelopment/gid-ta10960" TargetMode="External"/><Relationship Id="rId451" Type="http://schemas.openxmlformats.org/officeDocument/2006/relationships/hyperlink" Target="https://www.nice.org.uk/guidance/indevelopment/gid-ta10930/documents" TargetMode="External"/><Relationship Id="rId493" Type="http://schemas.openxmlformats.org/officeDocument/2006/relationships/hyperlink" Target="https://www.nice.org.uk/guidance/ta1045/resources" TargetMode="External"/><Relationship Id="rId507" Type="http://schemas.openxmlformats.org/officeDocument/2006/relationships/hyperlink" Target="https://www.nice.org.uk/guidance/ta980" TargetMode="External"/><Relationship Id="rId549" Type="http://schemas.openxmlformats.org/officeDocument/2006/relationships/hyperlink" Target="https://www.nice.org.uk/guidance/ta1038/resources" TargetMode="External"/><Relationship Id="rId714" Type="http://schemas.openxmlformats.org/officeDocument/2006/relationships/hyperlink" Target="https://www.nice.org.uk/guidance/indevelopment/gid-ta11333/documents" TargetMode="External"/><Relationship Id="rId756" Type="http://schemas.openxmlformats.org/officeDocument/2006/relationships/hyperlink" Target="https://www.nice.org.uk/guidance/awaiting-development/gid-ta11836" TargetMode="External"/><Relationship Id="rId50" Type="http://schemas.openxmlformats.org/officeDocument/2006/relationships/hyperlink" Target="https://www.nice.org.uk/guidance/indevelopment/gid-ta11478" TargetMode="External"/><Relationship Id="rId104" Type="http://schemas.openxmlformats.org/officeDocument/2006/relationships/hyperlink" Target="https://www.nice.org.uk/guidance/indevelopment/gid-ta10905" TargetMode="External"/><Relationship Id="rId146" Type="http://schemas.openxmlformats.org/officeDocument/2006/relationships/hyperlink" Target="https://www.nice.org.uk/guidance/indevelopment/gid-ta10446" TargetMode="External"/><Relationship Id="rId188" Type="http://schemas.openxmlformats.org/officeDocument/2006/relationships/hyperlink" Target="https://www.nice.org.uk/guidance/indevelopment/gid-ta11497" TargetMode="External"/><Relationship Id="rId311" Type="http://schemas.openxmlformats.org/officeDocument/2006/relationships/hyperlink" Target="https://www.nice.org.uk/guidance/indevelopment/gid-ta11766" TargetMode="External"/><Relationship Id="rId353" Type="http://schemas.openxmlformats.org/officeDocument/2006/relationships/hyperlink" Target="https://www.nice.org.uk/guidance/ta1033" TargetMode="External"/><Relationship Id="rId395" Type="http://schemas.openxmlformats.org/officeDocument/2006/relationships/hyperlink" Target="https://www.nice.org.uk/guidance/indevelopment/gid-ta10994/documents" TargetMode="External"/><Relationship Id="rId409" Type="http://schemas.openxmlformats.org/officeDocument/2006/relationships/hyperlink" Target="https://www.nice.org.uk/guidance/indevelopment/gid-ta11146/documents" TargetMode="External"/><Relationship Id="rId560" Type="http://schemas.openxmlformats.org/officeDocument/2006/relationships/hyperlink" Target="https://www.nice.org.uk/guidance/ta1114/resources" TargetMode="External"/><Relationship Id="rId92" Type="http://schemas.openxmlformats.org/officeDocument/2006/relationships/hyperlink" Target="https://www.nice.org.uk/guidance/indevelopment/gid-ta10606" TargetMode="External"/><Relationship Id="rId213" Type="http://schemas.openxmlformats.org/officeDocument/2006/relationships/hyperlink" Target="https://www.nice.org.uk/guidance/indevelopment/gid-ta11482" TargetMode="External"/><Relationship Id="rId420" Type="http://schemas.openxmlformats.org/officeDocument/2006/relationships/hyperlink" Target="https://www.nice.org.uk/guidance/ta995/resources" TargetMode="External"/><Relationship Id="rId616" Type="http://schemas.openxmlformats.org/officeDocument/2006/relationships/hyperlink" Target="https://www.nice.org.uk/guidance/indevelopment/gid-ta11693/documents" TargetMode="External"/><Relationship Id="rId658" Type="http://schemas.openxmlformats.org/officeDocument/2006/relationships/hyperlink" Target="https://www.nice.org.uk/guidance/indevelopment/gid-ta11425" TargetMode="External"/><Relationship Id="rId255" Type="http://schemas.openxmlformats.org/officeDocument/2006/relationships/hyperlink" Target="https://www.nice.org.uk/guidance/indevelopment/gid-ta10227" TargetMode="External"/><Relationship Id="rId297" Type="http://schemas.openxmlformats.org/officeDocument/2006/relationships/hyperlink" Target="https://www.nice.org.uk/guidance/indevelopment/gid-ta11221" TargetMode="External"/><Relationship Id="rId462" Type="http://schemas.openxmlformats.org/officeDocument/2006/relationships/hyperlink" Target="https://www.nice.org.uk/guidance/ta1108/resources" TargetMode="External"/><Relationship Id="rId518" Type="http://schemas.openxmlformats.org/officeDocument/2006/relationships/hyperlink" Target="https://www.nice.org.uk/guidance/indevelopment/gid-ta11531" TargetMode="External"/><Relationship Id="rId725" Type="http://schemas.openxmlformats.org/officeDocument/2006/relationships/hyperlink" Target="https://www.nice.org.uk/guidance/indevelopment/gid-ta11802/documents" TargetMode="External"/><Relationship Id="rId115" Type="http://schemas.openxmlformats.org/officeDocument/2006/relationships/hyperlink" Target="https://www.nice.org.uk/guidance/indevelopment/gid-ta11274" TargetMode="External"/><Relationship Id="rId157" Type="http://schemas.openxmlformats.org/officeDocument/2006/relationships/hyperlink" Target="https://www.nice.org.uk/guidance/indevelopment/gid-ta11086" TargetMode="External"/><Relationship Id="rId322" Type="http://schemas.openxmlformats.org/officeDocument/2006/relationships/hyperlink" Target="https://www.nice.org.uk/guidance/indevelopment/gid-ta11813" TargetMode="External"/><Relationship Id="rId364" Type="http://schemas.openxmlformats.org/officeDocument/2006/relationships/hyperlink" Target="https://www.nice.org.uk/guidance/hst33/resources" TargetMode="External"/><Relationship Id="rId61" Type="http://schemas.openxmlformats.org/officeDocument/2006/relationships/hyperlink" Target="https://www.nice.org.uk/guidance/indevelopment/gid-ta11298" TargetMode="External"/><Relationship Id="rId199" Type="http://schemas.openxmlformats.org/officeDocument/2006/relationships/hyperlink" Target="https://www.nice.org.uk/guidance/indevelopment/gid-ta10899" TargetMode="External"/><Relationship Id="rId571" Type="http://schemas.openxmlformats.org/officeDocument/2006/relationships/hyperlink" Target="https://www.nice.org.uk/guidance/indevelopment/gid-ta11473/documents" TargetMode="External"/><Relationship Id="rId627" Type="http://schemas.openxmlformats.org/officeDocument/2006/relationships/hyperlink" Target="https://www.nice.org.uk/guidance/indevelopment/gid-ta11749" TargetMode="External"/><Relationship Id="rId669" Type="http://schemas.openxmlformats.org/officeDocument/2006/relationships/hyperlink" Target="https://www.nice.org.uk/guidance/indevelopment/gid-ta11365" TargetMode="External"/><Relationship Id="rId19" Type="http://schemas.openxmlformats.org/officeDocument/2006/relationships/hyperlink" Target="https://www.nice.org.uk/guidance/indevelopment/gid-ta11768" TargetMode="External"/><Relationship Id="rId224" Type="http://schemas.openxmlformats.org/officeDocument/2006/relationships/hyperlink" Target="https://www.nice.org.uk/guidance/indevelopment/gid-ta11302" TargetMode="External"/><Relationship Id="rId266" Type="http://schemas.openxmlformats.org/officeDocument/2006/relationships/hyperlink" Target="https://www.nice.org.uk/guidance/indevelopment/gid-ta11336" TargetMode="External"/><Relationship Id="rId431" Type="http://schemas.openxmlformats.org/officeDocument/2006/relationships/hyperlink" Target="https://www.nice.org.uk/guidance/indevelopment/gid-ta11392/documents" TargetMode="External"/><Relationship Id="rId473" Type="http://schemas.openxmlformats.org/officeDocument/2006/relationships/hyperlink" Target="https://www.nice.org.uk/guidance/indevelopment/gid-ta11298/documents" TargetMode="External"/><Relationship Id="rId529" Type="http://schemas.openxmlformats.org/officeDocument/2006/relationships/hyperlink" Target="https://www.nice.org.uk/guidance/indevelopment/gid-ta10981/documents" TargetMode="External"/><Relationship Id="rId680" Type="http://schemas.openxmlformats.org/officeDocument/2006/relationships/hyperlink" Target="https://www.nice.org.uk/guidance/indevelopment/gid-ta11442/documents" TargetMode="External"/><Relationship Id="rId736" Type="http://schemas.openxmlformats.org/officeDocument/2006/relationships/hyperlink" Target="https://www.nice.org.uk/guidance/indevelopment/gid-ta11273" TargetMode="External"/><Relationship Id="rId30" Type="http://schemas.openxmlformats.org/officeDocument/2006/relationships/hyperlink" Target="https://www.nice.org.uk/guidance/indevelopment/gid-ta11454" TargetMode="External"/><Relationship Id="rId126" Type="http://schemas.openxmlformats.org/officeDocument/2006/relationships/hyperlink" Target="https://www.nice.org.uk/guidance/indevelopment/gid-ta11093" TargetMode="External"/><Relationship Id="rId168" Type="http://schemas.openxmlformats.org/officeDocument/2006/relationships/hyperlink" Target="https://www.nice.org.uk/guidance/indevelopment/gid-ta11229" TargetMode="External"/><Relationship Id="rId333" Type="http://schemas.openxmlformats.org/officeDocument/2006/relationships/hyperlink" Target="https://www.nice.org.uk/guidance/indevelopment/gid-ta11712" TargetMode="External"/><Relationship Id="rId540" Type="http://schemas.openxmlformats.org/officeDocument/2006/relationships/hyperlink" Target="https://www.nice.org.uk/guidance/TA1006" TargetMode="External"/><Relationship Id="rId72" Type="http://schemas.openxmlformats.org/officeDocument/2006/relationships/hyperlink" Target="https://www.nice.org.uk/guidance/indevelopment/ta797" TargetMode="External"/><Relationship Id="rId375" Type="http://schemas.openxmlformats.org/officeDocument/2006/relationships/hyperlink" Target="https://www.nice.org.uk/guidance/indevelopment/gid-ta10784" TargetMode="External"/><Relationship Id="rId582" Type="http://schemas.openxmlformats.org/officeDocument/2006/relationships/hyperlink" Target="https://www.nice.org.uk/guidance/indevelopment/gid-ta11587" TargetMode="External"/><Relationship Id="rId638" Type="http://schemas.openxmlformats.org/officeDocument/2006/relationships/hyperlink" Target="https://www.nice.org.uk/guidance/indevelopment/gid-ta11344" TargetMode="External"/><Relationship Id="rId3" Type="http://schemas.openxmlformats.org/officeDocument/2006/relationships/hyperlink" Target="https://www.nice.org.uk/guidance/indevelopment/gid-ta11749" TargetMode="External"/><Relationship Id="rId235" Type="http://schemas.openxmlformats.org/officeDocument/2006/relationships/hyperlink" Target="https://www.nice.org.uk/guidance/indevelopment/gid-ta11327" TargetMode="External"/><Relationship Id="rId277" Type="http://schemas.openxmlformats.org/officeDocument/2006/relationships/hyperlink" Target="https://www.nice.org.uk/guidance/indevelopment/gid-hst10061" TargetMode="External"/><Relationship Id="rId400" Type="http://schemas.openxmlformats.org/officeDocument/2006/relationships/hyperlink" Target="https://www.nice.org.uk/guidance/hst31/resources" TargetMode="External"/><Relationship Id="rId442" Type="http://schemas.openxmlformats.org/officeDocument/2006/relationships/hyperlink" Target="https://www.nice.org.uk/guidance/ta1034/resources" TargetMode="External"/><Relationship Id="rId484" Type="http://schemas.openxmlformats.org/officeDocument/2006/relationships/hyperlink" Target="https://www.nice.org.uk/guidance/indevelopment/gid-ta10882" TargetMode="External"/><Relationship Id="rId705" Type="http://schemas.openxmlformats.org/officeDocument/2006/relationships/hyperlink" Target="https://www.nice.org.uk/guidance/indevelopment/gid-ta11636/documents" TargetMode="External"/><Relationship Id="rId137" Type="http://schemas.openxmlformats.org/officeDocument/2006/relationships/hyperlink" Target="https://www.nice.org.uk/guidance/indevelopment/gid-ta10261" TargetMode="External"/><Relationship Id="rId302" Type="http://schemas.openxmlformats.org/officeDocument/2006/relationships/hyperlink" Target="https://www.nice.org.uk/guidance/indevelopment/gid-ta11585" TargetMode="External"/><Relationship Id="rId344" Type="http://schemas.openxmlformats.org/officeDocument/2006/relationships/hyperlink" Target="https://www.nice.org.uk/guidance/indevelopment/gid-ta11540" TargetMode="External"/><Relationship Id="rId691" Type="http://schemas.openxmlformats.org/officeDocument/2006/relationships/hyperlink" Target="https://www.nice.org.uk/guidance/indevelopment/gid-ta11092" TargetMode="External"/><Relationship Id="rId747" Type="http://schemas.openxmlformats.org/officeDocument/2006/relationships/hyperlink" Target="https://www.nice.org.uk/guidance/ta1105" TargetMode="External"/><Relationship Id="rId41" Type="http://schemas.openxmlformats.org/officeDocument/2006/relationships/hyperlink" Target="https://www.nice.org.uk/guidance/indevelopment/gid-ta11468" TargetMode="External"/><Relationship Id="rId83" Type="http://schemas.openxmlformats.org/officeDocument/2006/relationships/hyperlink" Target="https://www.nice.org.uk/guidance/indevelopment/gid-ta10467" TargetMode="External"/><Relationship Id="rId179" Type="http://schemas.openxmlformats.org/officeDocument/2006/relationships/hyperlink" Target="https://www.nice.org.uk/guidance/indevelopment/gid-ta11695" TargetMode="External"/><Relationship Id="rId386" Type="http://schemas.openxmlformats.org/officeDocument/2006/relationships/hyperlink" Target="https://www.nice.org.uk/guidance/ta1028" TargetMode="External"/><Relationship Id="rId551" Type="http://schemas.openxmlformats.org/officeDocument/2006/relationships/hyperlink" Target="https://www.nice.org.uk/guidance/indevelopment/gid-ta11598/documents" TargetMode="External"/><Relationship Id="rId593" Type="http://schemas.openxmlformats.org/officeDocument/2006/relationships/hyperlink" Target="https://www.nice.org.uk/guidance/indevelopment/gid-ta10726/documents" TargetMode="External"/><Relationship Id="rId607" Type="http://schemas.openxmlformats.org/officeDocument/2006/relationships/hyperlink" Target="https://www.nice.org.uk/guidance/awaiting-development/gid-ta11703/documents" TargetMode="External"/><Relationship Id="rId649" Type="http://schemas.openxmlformats.org/officeDocument/2006/relationships/hyperlink" Target="https://www.nice.org.uk/guidance/indevelopment/gid-ta11440/documents" TargetMode="External"/><Relationship Id="rId190" Type="http://schemas.openxmlformats.org/officeDocument/2006/relationships/hyperlink" Target="https://www.nice.org.uk/guidance/indevelopment/gid-ta11546" TargetMode="External"/><Relationship Id="rId204" Type="http://schemas.openxmlformats.org/officeDocument/2006/relationships/hyperlink" Target="https://www.nice.org.uk/guidance/indevelopment/gid-ta10143" TargetMode="External"/><Relationship Id="rId246" Type="http://schemas.openxmlformats.org/officeDocument/2006/relationships/hyperlink" Target="https://www.nice.org.uk/guidance/indevelopment/gid-ta11352" TargetMode="External"/><Relationship Id="rId288" Type="http://schemas.openxmlformats.org/officeDocument/2006/relationships/hyperlink" Target="https://www.nice.org.uk/guidance/indevelopment/gid-ta11613" TargetMode="External"/><Relationship Id="rId411" Type="http://schemas.openxmlformats.org/officeDocument/2006/relationships/hyperlink" Target="https://www.nice.org.uk/guidance/indevelopment/gid-ta11381/documents" TargetMode="External"/><Relationship Id="rId453" Type="http://schemas.openxmlformats.org/officeDocument/2006/relationships/hyperlink" Target="https://www.nice.org.uk/guidance/ta1014/resources" TargetMode="External"/><Relationship Id="rId509" Type="http://schemas.openxmlformats.org/officeDocument/2006/relationships/hyperlink" Target="https://www.nice.org.uk/guidance/indevelopment/gid-ta11302" TargetMode="External"/><Relationship Id="rId660" Type="http://schemas.openxmlformats.org/officeDocument/2006/relationships/hyperlink" Target="https://www.nice.org.uk/guidance/indevelopment/gid-ta10843" TargetMode="External"/><Relationship Id="rId106" Type="http://schemas.openxmlformats.org/officeDocument/2006/relationships/hyperlink" Target="https://www.nice.org.uk/guidance/indevelopment/gid-ta10998" TargetMode="External"/><Relationship Id="rId313" Type="http://schemas.openxmlformats.org/officeDocument/2006/relationships/hyperlink" Target="https://www.nice.org.uk/guidance/indevelopment/gid-ta11492" TargetMode="External"/><Relationship Id="rId495" Type="http://schemas.openxmlformats.org/officeDocument/2006/relationships/hyperlink" Target="https://www.nice.org.uk/guidance/ta1048/resources" TargetMode="External"/><Relationship Id="rId716" Type="http://schemas.openxmlformats.org/officeDocument/2006/relationships/hyperlink" Target="https://www.nice.org.uk/guidance/indevelopment/gid-ta10777" TargetMode="External"/><Relationship Id="rId758" Type="http://schemas.openxmlformats.org/officeDocument/2006/relationships/printerSettings" Target="../printerSettings/printerSettings2.bin"/><Relationship Id="rId10" Type="http://schemas.openxmlformats.org/officeDocument/2006/relationships/hyperlink" Target="https://www.nice.org.uk/guidance/indevelopment/gid-ta11793" TargetMode="External"/><Relationship Id="rId52" Type="http://schemas.openxmlformats.org/officeDocument/2006/relationships/hyperlink" Target="https://www.nice.org.uk/guidance/indevelopment/gid-ta10979" TargetMode="External"/><Relationship Id="rId94" Type="http://schemas.openxmlformats.org/officeDocument/2006/relationships/hyperlink" Target="https://www.nice.org.uk/guidance/indevelopment/gid-ta10608" TargetMode="External"/><Relationship Id="rId148" Type="http://schemas.openxmlformats.org/officeDocument/2006/relationships/hyperlink" Target="https://www.nice.org.uk/guidance/indevelopment/gid-ta11146" TargetMode="External"/><Relationship Id="rId355" Type="http://schemas.openxmlformats.org/officeDocument/2006/relationships/hyperlink" Target="https://www.nice.org.uk/guidance/indevelopment/gid-ta10990/documents" TargetMode="External"/><Relationship Id="rId397" Type="http://schemas.openxmlformats.org/officeDocument/2006/relationships/hyperlink" Target="https://www.nice.org.uk/guidance/indevelopment/gid-ta11351" TargetMode="External"/><Relationship Id="rId520" Type="http://schemas.openxmlformats.org/officeDocument/2006/relationships/hyperlink" Target="https://www.nice.org.uk/guidance/ta1096/resources" TargetMode="External"/><Relationship Id="rId562" Type="http://schemas.openxmlformats.org/officeDocument/2006/relationships/hyperlink" Target="https://www.nice.org.uk/guidance/indevelopment/gid-ta11385/documents" TargetMode="External"/><Relationship Id="rId618" Type="http://schemas.openxmlformats.org/officeDocument/2006/relationships/hyperlink" Target="https://www.nice.org.uk/guidance/indevelopment/gid-ta11416/documents" TargetMode="External"/><Relationship Id="rId215" Type="http://schemas.openxmlformats.org/officeDocument/2006/relationships/hyperlink" Target="https://www.nice.org.uk/guidance/indevelopment/gid-ta11554" TargetMode="External"/><Relationship Id="rId257" Type="http://schemas.openxmlformats.org/officeDocument/2006/relationships/hyperlink" Target="https://www.nice.org.uk/guidance/indevelopment/gid-ta11693" TargetMode="External"/><Relationship Id="rId422" Type="http://schemas.openxmlformats.org/officeDocument/2006/relationships/hyperlink" Target="https://www.nice.org.uk/guidance/ta1004/resources" TargetMode="External"/><Relationship Id="rId464" Type="http://schemas.openxmlformats.org/officeDocument/2006/relationships/hyperlink" Target="https://www.nice.org.uk/guidance/ta1113/resources" TargetMode="External"/><Relationship Id="rId299" Type="http://schemas.openxmlformats.org/officeDocument/2006/relationships/hyperlink" Target="https://www.nice.org.uk/guidance/indevelopment/gid-ta11333" TargetMode="External"/><Relationship Id="rId727" Type="http://schemas.openxmlformats.org/officeDocument/2006/relationships/hyperlink" Target="https://www.nice.org.uk/guidance/indevelopment/gid-ta11766" TargetMode="External"/><Relationship Id="rId63" Type="http://schemas.openxmlformats.org/officeDocument/2006/relationships/hyperlink" Target="https://www.nice.org.uk/guidance/indevelopment/gid-ta11498" TargetMode="External"/><Relationship Id="rId159" Type="http://schemas.openxmlformats.org/officeDocument/2006/relationships/hyperlink" Target="https://www.nice.org.uk/guidance/indevelopment/gid-ta11092" TargetMode="External"/><Relationship Id="rId366" Type="http://schemas.openxmlformats.org/officeDocument/2006/relationships/hyperlink" Target="https://www.nice.org.uk/guidance/ta1023/resources" TargetMode="External"/><Relationship Id="rId573" Type="http://schemas.openxmlformats.org/officeDocument/2006/relationships/hyperlink" Target="https://www.nice.org.uk/guidance/indevelopment/gid-ta10986" TargetMode="External"/><Relationship Id="rId226" Type="http://schemas.openxmlformats.org/officeDocument/2006/relationships/hyperlink" Target="https://www.nice.org.uk/guidance/indevelopment/gid-ta10977" TargetMode="External"/><Relationship Id="rId433" Type="http://schemas.openxmlformats.org/officeDocument/2006/relationships/hyperlink" Target="https://www.nice.org.uk/guidance/ta1026/resources" TargetMode="External"/><Relationship Id="rId640" Type="http://schemas.openxmlformats.org/officeDocument/2006/relationships/hyperlink" Target="https://www.nice.org.uk/guidance/indevelopment/gid-ta11433/documents" TargetMode="External"/><Relationship Id="rId738" Type="http://schemas.openxmlformats.org/officeDocument/2006/relationships/hyperlink" Target="https://www.nice.org.uk/guidance/indevelopment/gid-ta10895" TargetMode="External"/><Relationship Id="rId74" Type="http://schemas.openxmlformats.org/officeDocument/2006/relationships/hyperlink" Target="https://www.nice.org.uk/guidance/indevelopment/gid-ta10577" TargetMode="External"/><Relationship Id="rId377" Type="http://schemas.openxmlformats.org/officeDocument/2006/relationships/hyperlink" Target="https://www.nice.org.uk/guidance/ta988" TargetMode="External"/><Relationship Id="rId500" Type="http://schemas.openxmlformats.org/officeDocument/2006/relationships/hyperlink" Target="https://www.nice.org.uk/guidance/ta1094/resources" TargetMode="External"/><Relationship Id="rId584" Type="http://schemas.openxmlformats.org/officeDocument/2006/relationships/hyperlink" Target="https://www.nice.org.uk/guidance/indevelopment/gid-ta11251" TargetMode="External"/><Relationship Id="rId5" Type="http://schemas.openxmlformats.org/officeDocument/2006/relationships/hyperlink" Target="https://www.nice.org.uk/guidance/indevelopment/gid-ta11657" TargetMode="External"/><Relationship Id="rId237" Type="http://schemas.openxmlformats.org/officeDocument/2006/relationships/hyperlink" Target="https://www.nice.org.uk/guidance/indevelopment/gid-ta11372" TargetMode="External"/><Relationship Id="rId444" Type="http://schemas.openxmlformats.org/officeDocument/2006/relationships/hyperlink" Target="https://www.nice.org.uk/guidance/ta1016/resources" TargetMode="External"/><Relationship Id="rId651" Type="http://schemas.openxmlformats.org/officeDocument/2006/relationships/hyperlink" Target="https://www.nice.org.uk/guidance/indevelopment/gid-ta11486/documents" TargetMode="External"/><Relationship Id="rId749" Type="http://schemas.openxmlformats.org/officeDocument/2006/relationships/hyperlink" Target="https://www.nice.org.uk/guidance/indevelopment/gid-ta11812/documents" TargetMode="External"/><Relationship Id="rId290" Type="http://schemas.openxmlformats.org/officeDocument/2006/relationships/hyperlink" Target="https://www.nice.org.uk/guidance/indevelopment/gid-ta11341" TargetMode="External"/><Relationship Id="rId304" Type="http://schemas.openxmlformats.org/officeDocument/2006/relationships/hyperlink" Target="https://www.nice.org.uk/guidance/indevelopment/gid-ta11630" TargetMode="External"/><Relationship Id="rId388" Type="http://schemas.openxmlformats.org/officeDocument/2006/relationships/hyperlink" Target="https://www.nice.org.uk/guidance/ta977/resources" TargetMode="External"/><Relationship Id="rId511" Type="http://schemas.openxmlformats.org/officeDocument/2006/relationships/hyperlink" Target="https://www.nice.org.uk/guidance/indevelopment/gid-ta11443" TargetMode="External"/><Relationship Id="rId609" Type="http://schemas.openxmlformats.org/officeDocument/2006/relationships/hyperlink" Target="https://www.nice.org.uk/guidance/indevelopment/gid-ta10620/documents" TargetMode="External"/><Relationship Id="rId85" Type="http://schemas.openxmlformats.org/officeDocument/2006/relationships/hyperlink" Target="https://www.nice.org.uk/guidance/indevelopment/gid-ta10483" TargetMode="External"/><Relationship Id="rId150" Type="http://schemas.openxmlformats.org/officeDocument/2006/relationships/hyperlink" Target="https://www.nice.org.uk/guidance/indevelopment/gid-ta10568" TargetMode="External"/><Relationship Id="rId595" Type="http://schemas.openxmlformats.org/officeDocument/2006/relationships/hyperlink" Target="https://www.nice.org.uk/guidance/indevelopment/gid-ta11553/documents" TargetMode="External"/><Relationship Id="rId248" Type="http://schemas.openxmlformats.org/officeDocument/2006/relationships/hyperlink" Target="https://www.nice.org.uk/guidance/indevelopment/gid-ta11094" TargetMode="External"/><Relationship Id="rId455" Type="http://schemas.openxmlformats.org/officeDocument/2006/relationships/hyperlink" Target="https://www.nice.org.uk/guidance/indevelopment/gid-ta11501/documents" TargetMode="External"/><Relationship Id="rId662" Type="http://schemas.openxmlformats.org/officeDocument/2006/relationships/hyperlink" Target="https://www.nice.org.uk/guidance/indevelopment/gid-ta11229" TargetMode="External"/><Relationship Id="rId12" Type="http://schemas.openxmlformats.org/officeDocument/2006/relationships/hyperlink" Target="https://www.nice.org.uk/guidance/indevelopment/gid-ta10895" TargetMode="External"/><Relationship Id="rId108" Type="http://schemas.openxmlformats.org/officeDocument/2006/relationships/hyperlink" Target="https://www.nice.org.uk/guidance/indevelopment/gid-ta11010" TargetMode="External"/><Relationship Id="rId315" Type="http://schemas.openxmlformats.org/officeDocument/2006/relationships/hyperlink" Target="https://www.nice.org.uk/guidance/indevelopment/gid-ta11802" TargetMode="External"/><Relationship Id="rId522" Type="http://schemas.openxmlformats.org/officeDocument/2006/relationships/hyperlink" Target="https://www.nice.org.uk/guidance/ta1068" TargetMode="External"/><Relationship Id="rId96" Type="http://schemas.openxmlformats.org/officeDocument/2006/relationships/hyperlink" Target="https://www.nice.org.uk/guidance/indevelopment/gid-ta10696" TargetMode="External"/><Relationship Id="rId161" Type="http://schemas.openxmlformats.org/officeDocument/2006/relationships/hyperlink" Target="https://www.nice.org.uk/guidance/indevelopment/gid-ta10511" TargetMode="External"/><Relationship Id="rId399" Type="http://schemas.openxmlformats.org/officeDocument/2006/relationships/hyperlink" Target="https://www.nice.org.uk/guidance/TA1086" TargetMode="External"/><Relationship Id="rId259" Type="http://schemas.openxmlformats.org/officeDocument/2006/relationships/hyperlink" Target="https://www.nice.org.uk/guidance/indevelopment/gid-ta11831" TargetMode="External"/><Relationship Id="rId466" Type="http://schemas.openxmlformats.org/officeDocument/2006/relationships/hyperlink" Target="https://www.nice.org.uk/guidance/ta1067/resources" TargetMode="External"/><Relationship Id="rId673" Type="http://schemas.openxmlformats.org/officeDocument/2006/relationships/hyperlink" Target="https://www.nice.org.uk/guidance/indevelopment/gid-ta11767/documents" TargetMode="External"/><Relationship Id="rId23" Type="http://schemas.openxmlformats.org/officeDocument/2006/relationships/hyperlink" Target="https://www.nice.org.uk/guidance/indevelopment/gid-ta11635" TargetMode="External"/><Relationship Id="rId119" Type="http://schemas.openxmlformats.org/officeDocument/2006/relationships/hyperlink" Target="https://www.nice.org.uk/guidance/indevelopment/gid-ta11310" TargetMode="External"/><Relationship Id="rId326" Type="http://schemas.openxmlformats.org/officeDocument/2006/relationships/hyperlink" Target="https://www.nice.org.uk/guidance/indevelopment/gid-ta10930" TargetMode="External"/><Relationship Id="rId533" Type="http://schemas.openxmlformats.org/officeDocument/2006/relationships/hyperlink" Target="https://www.nice.org.uk/guidance/indevelopment/gid-ta10904/documents" TargetMode="External"/><Relationship Id="rId740" Type="http://schemas.openxmlformats.org/officeDocument/2006/relationships/hyperlink" Target="https://www.nice.org.uk/guidance/indevelopment/gid-ta10747" TargetMode="External"/><Relationship Id="rId172" Type="http://schemas.openxmlformats.org/officeDocument/2006/relationships/hyperlink" Target="https://www.nice.org.uk/guidance/indevelopment/gid-ta11437" TargetMode="External"/><Relationship Id="rId477" Type="http://schemas.openxmlformats.org/officeDocument/2006/relationships/hyperlink" Target="https://www.nice.org.uk/guidance/TA1040" TargetMode="External"/><Relationship Id="rId600" Type="http://schemas.openxmlformats.org/officeDocument/2006/relationships/hyperlink" Target="https://www.nice.org.uk/guidance/ta1052" TargetMode="External"/><Relationship Id="rId684" Type="http://schemas.openxmlformats.org/officeDocument/2006/relationships/hyperlink" Target="https://www.nice.org.uk/guidance/indevelopment/gid-ta11491/documents" TargetMode="External"/><Relationship Id="rId337" Type="http://schemas.openxmlformats.org/officeDocument/2006/relationships/hyperlink" Target="https://www.nice.org.uk/guidance/indevelopment/gid-ta11750" TargetMode="External"/><Relationship Id="rId34" Type="http://schemas.openxmlformats.org/officeDocument/2006/relationships/hyperlink" Target="https://www.nice.org.uk/guidance/indevelopment/gid-ta11488" TargetMode="External"/><Relationship Id="rId544" Type="http://schemas.openxmlformats.org/officeDocument/2006/relationships/hyperlink" Target="https://www.nice.org.uk/guidance/ta998/resources" TargetMode="External"/><Relationship Id="rId751" Type="http://schemas.openxmlformats.org/officeDocument/2006/relationships/hyperlink" Target="https://www.nice.org.uk/guidance/indevelopment/gid-ta11592/documents" TargetMode="External"/><Relationship Id="rId183" Type="http://schemas.openxmlformats.org/officeDocument/2006/relationships/hyperlink" Target="https://www.nice.org.uk/guidance/indevelopment/gid-ta11301" TargetMode="External"/><Relationship Id="rId390" Type="http://schemas.openxmlformats.org/officeDocument/2006/relationships/hyperlink" Target="https://www.nice.org.uk/guidance/indevelopment/gid-ta11249/documents" TargetMode="External"/><Relationship Id="rId404" Type="http://schemas.openxmlformats.org/officeDocument/2006/relationships/hyperlink" Target="https://www.nice.org.uk/guidance/indevelopment/gid-ta11096/documents" TargetMode="External"/><Relationship Id="rId611" Type="http://schemas.openxmlformats.org/officeDocument/2006/relationships/hyperlink" Target="https://www.nice.org.uk/guidance/indevelopment/gid-ta10575/documents" TargetMode="External"/><Relationship Id="rId250" Type="http://schemas.openxmlformats.org/officeDocument/2006/relationships/hyperlink" Target="https://www.nice.org.uk/guidance/indevelopment/gid-ta11406" TargetMode="External"/><Relationship Id="rId488" Type="http://schemas.openxmlformats.org/officeDocument/2006/relationships/hyperlink" Target="https://www.nice.org.uk/guidance/indevelopment/gid-ta11126" TargetMode="External"/><Relationship Id="rId695" Type="http://schemas.openxmlformats.org/officeDocument/2006/relationships/hyperlink" Target="https://www.nice.org.uk/guidance/indevelopment/gid-ta11368" TargetMode="External"/><Relationship Id="rId709" Type="http://schemas.openxmlformats.org/officeDocument/2006/relationships/hyperlink" Target="https://www.nice.org.uk/guidance/ta1107/resources" TargetMode="External"/><Relationship Id="rId45" Type="http://schemas.openxmlformats.org/officeDocument/2006/relationships/hyperlink" Target="https://www.nice.org.uk/guidance/indevelopment/gid-ta10575" TargetMode="External"/><Relationship Id="rId110" Type="http://schemas.openxmlformats.org/officeDocument/2006/relationships/hyperlink" Target="https://www.nice.org.uk/guidance/indevelopment/gid-ta11160" TargetMode="External"/><Relationship Id="rId348" Type="http://schemas.openxmlformats.org/officeDocument/2006/relationships/hyperlink" Target="https://www.nice.org.uk/guidance/indevelopment/gid-ta11599" TargetMode="External"/><Relationship Id="rId555" Type="http://schemas.openxmlformats.org/officeDocument/2006/relationships/hyperlink" Target="https://www.nice.org.uk/guidance/indevelopment/gid-ta11503/documents" TargetMode="External"/><Relationship Id="rId194" Type="http://schemas.openxmlformats.org/officeDocument/2006/relationships/hyperlink" Target="https://www.nice.org.uk/guidance/indevelopment/gid-ta11277" TargetMode="External"/><Relationship Id="rId208" Type="http://schemas.openxmlformats.org/officeDocument/2006/relationships/hyperlink" Target="https://www.nice.org.uk/guidance/indevelopment/gid-ta11455" TargetMode="External"/><Relationship Id="rId415" Type="http://schemas.openxmlformats.org/officeDocument/2006/relationships/hyperlink" Target="https://www.nice.org.uk/guidance/indevelopment/gid-ta10497/documents" TargetMode="External"/><Relationship Id="rId622" Type="http://schemas.openxmlformats.org/officeDocument/2006/relationships/hyperlink" Target="https://www.nice.org.uk/guidance/indevelopment/gid-ta11488/documents" TargetMode="External"/><Relationship Id="rId261" Type="http://schemas.openxmlformats.org/officeDocument/2006/relationships/hyperlink" Target="https://www.nice.org.uk/guidance/indevelopment/gid-ta11660" TargetMode="External"/><Relationship Id="rId499" Type="http://schemas.openxmlformats.org/officeDocument/2006/relationships/hyperlink" Target="https://www.nice.org.uk/guidance/ta1095/resources" TargetMode="External"/><Relationship Id="rId56" Type="http://schemas.openxmlformats.org/officeDocument/2006/relationships/hyperlink" Target="https://www.nice.org.uk/guidance/indevelopment/gid-ta11385" TargetMode="External"/><Relationship Id="rId359" Type="http://schemas.openxmlformats.org/officeDocument/2006/relationships/hyperlink" Target="https://www.nice.org.uk/guidance/indevelopment/gid-ta10966/documents" TargetMode="External"/><Relationship Id="rId566" Type="http://schemas.openxmlformats.org/officeDocument/2006/relationships/hyperlink" Target="https://www.nice.org.uk/guidance/indevelopment/gid-ta10977/documents" TargetMode="External"/><Relationship Id="rId121" Type="http://schemas.openxmlformats.org/officeDocument/2006/relationships/hyperlink" Target="https://www.nice.org.uk/guidance/indevelopment/gid-tag499" TargetMode="External"/><Relationship Id="rId219" Type="http://schemas.openxmlformats.org/officeDocument/2006/relationships/hyperlink" Target="https://www.nice.org.uk/guidance/indevelopment/gid-ta10747" TargetMode="External"/><Relationship Id="rId426" Type="http://schemas.openxmlformats.org/officeDocument/2006/relationships/hyperlink" Target="https://www.nice.org.uk/guidance/ta1060/resources" TargetMode="External"/><Relationship Id="rId633" Type="http://schemas.openxmlformats.org/officeDocument/2006/relationships/hyperlink" Target="https://www.nice.org.uk/guidance/indevelopment/gid-hst10037/documents" TargetMode="External"/><Relationship Id="rId67" Type="http://schemas.openxmlformats.org/officeDocument/2006/relationships/hyperlink" Target="https://www.nice.org.uk/guidance/indevelopment/gid-ta11587" TargetMode="External"/><Relationship Id="rId272" Type="http://schemas.openxmlformats.org/officeDocument/2006/relationships/hyperlink" Target="https://www.nice.org.uk/guidance/indevelopment/gid-ta11687" TargetMode="External"/><Relationship Id="rId577" Type="http://schemas.openxmlformats.org/officeDocument/2006/relationships/hyperlink" Target="https://www.nice.org.uk/guidance/indevelopment/gid-ta11424/documents" TargetMode="External"/><Relationship Id="rId700" Type="http://schemas.openxmlformats.org/officeDocument/2006/relationships/hyperlink" Target="https://www.nice.org.uk/guidance/ta1089" TargetMode="External"/><Relationship Id="rId132" Type="http://schemas.openxmlformats.org/officeDocument/2006/relationships/hyperlink" Target="https://www.nice.org.uk/guidance/indevelopment/gid-ta11104" TargetMode="External"/><Relationship Id="rId437" Type="http://schemas.openxmlformats.org/officeDocument/2006/relationships/hyperlink" Target="https://www.nice.org.uk/guidance/indevelopment/gid-ta11495" TargetMode="External"/><Relationship Id="rId644" Type="http://schemas.openxmlformats.org/officeDocument/2006/relationships/hyperlink" Target="https://www.nice.org.uk/guidance/indevelopment/gid-ta10905" TargetMode="External"/><Relationship Id="rId283" Type="http://schemas.openxmlformats.org/officeDocument/2006/relationships/hyperlink" Target="https://www.nice.org.uk/guidance/indevelopment/gid-ta11166" TargetMode="External"/><Relationship Id="rId490" Type="http://schemas.openxmlformats.org/officeDocument/2006/relationships/hyperlink" Target="https://www.nice.org.uk/guidance/indevelopment/gid-ta10696" TargetMode="External"/><Relationship Id="rId504" Type="http://schemas.openxmlformats.org/officeDocument/2006/relationships/hyperlink" Target="https://www.nice.org.uk/guidance/ta984/resources" TargetMode="External"/><Relationship Id="rId711" Type="http://schemas.openxmlformats.org/officeDocument/2006/relationships/hyperlink" Target="https://www.nice.org.uk/guidance/indevelopment/gid-ta11733/documents" TargetMode="External"/><Relationship Id="rId78" Type="http://schemas.openxmlformats.org/officeDocument/2006/relationships/hyperlink" Target="https://www.nice.org.uk/guidance/indevelopment/gid-ta10089" TargetMode="External"/><Relationship Id="rId143" Type="http://schemas.openxmlformats.org/officeDocument/2006/relationships/hyperlink" Target="https://www.nice.org.uk/guidance/indevelopment/gid-ta10391" TargetMode="External"/><Relationship Id="rId350" Type="http://schemas.openxmlformats.org/officeDocument/2006/relationships/hyperlink" Target="https://www.nice.org.uk/guidance/indevelopment/gid-ta11776" TargetMode="External"/><Relationship Id="rId588" Type="http://schemas.openxmlformats.org/officeDocument/2006/relationships/hyperlink" Target="https://www.nice.org.uk/guidance/indevelopment/gid-ta11540" TargetMode="External"/><Relationship Id="rId9" Type="http://schemas.openxmlformats.org/officeDocument/2006/relationships/hyperlink" Target="https://www.nice.org.uk/guidance/indevelopment/gid-ta11502" TargetMode="External"/><Relationship Id="rId210" Type="http://schemas.openxmlformats.org/officeDocument/2006/relationships/hyperlink" Target="https://www.nice.org.uk/guidance/indevelopment/gid-ta11071" TargetMode="External"/><Relationship Id="rId448" Type="http://schemas.openxmlformats.org/officeDocument/2006/relationships/hyperlink" Target="https://www.nice.org.uk/guidance/indevelopment/gid-ta11504" TargetMode="External"/><Relationship Id="rId655" Type="http://schemas.openxmlformats.org/officeDocument/2006/relationships/hyperlink" Target="https://www.nice.org.uk/guidance/indevelopment/gid-ta10800" TargetMode="External"/><Relationship Id="rId294" Type="http://schemas.openxmlformats.org/officeDocument/2006/relationships/hyperlink" Target="https://www.nice.org.uk/guidance/indevelopment/gid-ta11545" TargetMode="External"/><Relationship Id="rId308" Type="http://schemas.openxmlformats.org/officeDocument/2006/relationships/hyperlink" Target="https://www.nice.org.uk/guidance/indevelopment/gid-ta11848" TargetMode="External"/><Relationship Id="rId515" Type="http://schemas.openxmlformats.org/officeDocument/2006/relationships/hyperlink" Target="https://www.nice.org.uk/guidance/indevelopment/gid-ta11279/documents" TargetMode="External"/><Relationship Id="rId722" Type="http://schemas.openxmlformats.org/officeDocument/2006/relationships/hyperlink" Target="https://www.nice.org.uk/guidance/indevelopment/gid-ta11367" TargetMode="External"/><Relationship Id="rId89" Type="http://schemas.openxmlformats.org/officeDocument/2006/relationships/hyperlink" Target="https://www.nice.org.uk/guidance/indevelopment/gid-ta10592" TargetMode="External"/><Relationship Id="rId154" Type="http://schemas.openxmlformats.org/officeDocument/2006/relationships/hyperlink" Target="https://www.nice.org.uk/guidance/indevelopment/gid-ta11329" TargetMode="External"/><Relationship Id="rId361" Type="http://schemas.openxmlformats.org/officeDocument/2006/relationships/hyperlink" Target="https://www.nice.org.uk/guidance/ta1031/resources" TargetMode="External"/><Relationship Id="rId599" Type="http://schemas.openxmlformats.org/officeDocument/2006/relationships/hyperlink" Target="https://www.nice.org.uk/guidance/indevelopment/gid-hst10061/documents" TargetMode="External"/><Relationship Id="rId459" Type="http://schemas.openxmlformats.org/officeDocument/2006/relationships/hyperlink" Target="https://www.nice.org.uk/guidance/ta1054/resources" TargetMode="External"/><Relationship Id="rId666" Type="http://schemas.openxmlformats.org/officeDocument/2006/relationships/hyperlink" Target="https://www.nice.org.uk/guidance/indevelopment/gid-ta11502/documents" TargetMode="External"/><Relationship Id="rId16" Type="http://schemas.openxmlformats.org/officeDocument/2006/relationships/hyperlink" Target="https://www.nice.org.uk/guidance/indevelopment/gid-ta11552" TargetMode="External"/><Relationship Id="rId221" Type="http://schemas.openxmlformats.org/officeDocument/2006/relationships/hyperlink" Target="https://www.nice.org.uk/guidance/indevelopment/gid-ta11265" TargetMode="External"/><Relationship Id="rId319" Type="http://schemas.openxmlformats.org/officeDocument/2006/relationships/hyperlink" Target="https://www.nice.org.uk/guidance/indevelopment/gid-ta11096" TargetMode="External"/><Relationship Id="rId526" Type="http://schemas.openxmlformats.org/officeDocument/2006/relationships/hyperlink" Target="https://www.nice.org.uk/guidance/ta1099/resources" TargetMode="External"/><Relationship Id="rId733" Type="http://schemas.openxmlformats.org/officeDocument/2006/relationships/hyperlink" Target="https://www.nice.org.uk/guidance/indevelopment/gid-ta11253" TargetMode="External"/><Relationship Id="rId165" Type="http://schemas.openxmlformats.org/officeDocument/2006/relationships/hyperlink" Target="https://www.nice.org.uk/guidance/indevelopment/gid-ta11308" TargetMode="External"/><Relationship Id="rId372" Type="http://schemas.openxmlformats.org/officeDocument/2006/relationships/hyperlink" Target="https://www.nice.org.uk/guidance/TA1066/resources" TargetMode="External"/><Relationship Id="rId677" Type="http://schemas.openxmlformats.org/officeDocument/2006/relationships/hyperlink" Target="https://www.nice.org.uk/guidance/indevelopment/gid-ta11499/documents" TargetMode="External"/><Relationship Id="rId232" Type="http://schemas.openxmlformats.org/officeDocument/2006/relationships/hyperlink" Target="https://www.nice.org.uk/guidance/indevelopment/gid-ta11473" TargetMode="External"/><Relationship Id="rId27" Type="http://schemas.openxmlformats.org/officeDocument/2006/relationships/hyperlink" Target="https://www.nice.org.uk/guidance/indevelopment/gid-ta10239" TargetMode="External"/><Relationship Id="rId537" Type="http://schemas.openxmlformats.org/officeDocument/2006/relationships/hyperlink" Target="https://www.nice.org.uk/guidance/ta1001/resources" TargetMode="External"/><Relationship Id="rId744" Type="http://schemas.openxmlformats.org/officeDocument/2006/relationships/hyperlink" Target="https://www.nice.org.uk/guidance/indevelopment/gid-ta11658/documents" TargetMode="External"/><Relationship Id="rId80" Type="http://schemas.openxmlformats.org/officeDocument/2006/relationships/hyperlink" Target="https://www.nice.org.uk/guidance/indevelopment/gid-tag509" TargetMode="External"/><Relationship Id="rId176" Type="http://schemas.openxmlformats.org/officeDocument/2006/relationships/hyperlink" Target="https://www.nice.org.uk/guidance/indevelopment/gid-ta11716" TargetMode="External"/><Relationship Id="rId383" Type="http://schemas.openxmlformats.org/officeDocument/2006/relationships/hyperlink" Target="https://www.nice.org.uk/guidance/indevelopment/gid-ta11220/documents" TargetMode="External"/><Relationship Id="rId590" Type="http://schemas.openxmlformats.org/officeDocument/2006/relationships/hyperlink" Target="https://www.nice.org.uk/guidance/indevelopment/gid-ta11454/documents" TargetMode="External"/><Relationship Id="rId604" Type="http://schemas.openxmlformats.org/officeDocument/2006/relationships/hyperlink" Target="https://www.nice.org.uk/guidance/indevelopment/gid-ta11331/documents" TargetMode="External"/><Relationship Id="rId243" Type="http://schemas.openxmlformats.org/officeDocument/2006/relationships/hyperlink" Target="https://www.nice.org.uk/guidance/indevelopment/gid-ta11634" TargetMode="External"/><Relationship Id="rId450" Type="http://schemas.openxmlformats.org/officeDocument/2006/relationships/hyperlink" Target="https://www.nice.org.uk/guidance/indevelopment/gid-ta11117" TargetMode="External"/><Relationship Id="rId688" Type="http://schemas.openxmlformats.org/officeDocument/2006/relationships/hyperlink" Target="https://www.nice.org.uk/guidance/TA1104" TargetMode="External"/><Relationship Id="rId38" Type="http://schemas.openxmlformats.org/officeDocument/2006/relationships/hyperlink" Target="https://www.nice.org.uk/guidance/indevelopment/gid-ta11519" TargetMode="External"/><Relationship Id="rId103" Type="http://schemas.openxmlformats.org/officeDocument/2006/relationships/hyperlink" Target="https://www.nice.org.uk/guidance/indevelopment/gid-ta10780" TargetMode="External"/><Relationship Id="rId310" Type="http://schemas.openxmlformats.org/officeDocument/2006/relationships/hyperlink" Target="https://www.nice.org.uk/guidance/indevelopment/gid-ta11694" TargetMode="External"/><Relationship Id="rId548" Type="http://schemas.openxmlformats.org/officeDocument/2006/relationships/hyperlink" Target="https://www.nice.org.uk/guidance/indevelopment/gid-ta11498/documents" TargetMode="External"/><Relationship Id="rId755" Type="http://schemas.openxmlformats.org/officeDocument/2006/relationships/hyperlink" Target="https://www.nice.org.uk/guidance/indevelopment/gid-ta11842" TargetMode="External"/><Relationship Id="rId91" Type="http://schemas.openxmlformats.org/officeDocument/2006/relationships/hyperlink" Target="https://www.nice.org.uk/guidance/indevelopment/gid-ta10589" TargetMode="External"/><Relationship Id="rId187" Type="http://schemas.openxmlformats.org/officeDocument/2006/relationships/hyperlink" Target="https://www.nice.org.uk/guidance/indevelopment/gid-ta11697" TargetMode="External"/><Relationship Id="rId394" Type="http://schemas.openxmlformats.org/officeDocument/2006/relationships/hyperlink" Target="https://www.nice.org.uk/guidance/indevelopment/gid-ta11058/documents" TargetMode="External"/><Relationship Id="rId408" Type="http://schemas.openxmlformats.org/officeDocument/2006/relationships/hyperlink" Target="https://www.nice.org.uk/guidance/ta1036" TargetMode="External"/><Relationship Id="rId615" Type="http://schemas.openxmlformats.org/officeDocument/2006/relationships/hyperlink" Target="https://www.nice.org.uk/guidance/ta1110/resources" TargetMode="External"/><Relationship Id="rId254" Type="http://schemas.openxmlformats.org/officeDocument/2006/relationships/hyperlink" Target="https://www.nice.org.uk/guidance/indevelopment/gid-ta11278" TargetMode="External"/><Relationship Id="rId699" Type="http://schemas.openxmlformats.org/officeDocument/2006/relationships/hyperlink" Target="https://www.nice.org.uk/guidance/indevelopment/gid-ta11445" TargetMode="External"/><Relationship Id="rId49" Type="http://schemas.openxmlformats.org/officeDocument/2006/relationships/hyperlink" Target="https://www.nice.org.uk/guidance/indevelopment/gid-ta11643" TargetMode="External"/><Relationship Id="rId114" Type="http://schemas.openxmlformats.org/officeDocument/2006/relationships/hyperlink" Target="https://www.nice.org.uk/guidance/indevelopment/gid-ta11157" TargetMode="External"/><Relationship Id="rId461" Type="http://schemas.openxmlformats.org/officeDocument/2006/relationships/hyperlink" Target="https://www.nice.org.uk/guidance/ta967/resources" TargetMode="External"/><Relationship Id="rId559" Type="http://schemas.openxmlformats.org/officeDocument/2006/relationships/hyperlink" Target="https://www.nice.org.uk/guidance/indevelopment/gid-ta11508/documents" TargetMode="External"/><Relationship Id="rId198" Type="http://schemas.openxmlformats.org/officeDocument/2006/relationships/hyperlink" Target="https://www.nice.org.uk/guidance/indevelopment/gid-ta11128" TargetMode="External"/><Relationship Id="rId321" Type="http://schemas.openxmlformats.org/officeDocument/2006/relationships/hyperlink" Target="https://www.nice.org.uk/guidance/indevelopment/gid-ta11638" TargetMode="External"/><Relationship Id="rId419" Type="http://schemas.openxmlformats.org/officeDocument/2006/relationships/hyperlink" Target="https://www.nice.org.uk/guidance/ta1093/resources" TargetMode="External"/><Relationship Id="rId626" Type="http://schemas.openxmlformats.org/officeDocument/2006/relationships/hyperlink" Target="https://www.nice.org.uk/guidance/topic-selection/gid-ta11675" TargetMode="External"/><Relationship Id="rId265" Type="http://schemas.openxmlformats.org/officeDocument/2006/relationships/hyperlink" Target="https://www.nice.org.uk/guidance/indevelopment/gid-ta11699" TargetMode="External"/><Relationship Id="rId472" Type="http://schemas.openxmlformats.org/officeDocument/2006/relationships/hyperlink" Target="https://www.nice.org.uk/guidance/indevelopment/gid-ta11235/documents" TargetMode="External"/><Relationship Id="rId125" Type="http://schemas.openxmlformats.org/officeDocument/2006/relationships/hyperlink" Target="https://www.nice.org.uk/guidance/indevelopment/gid-tag525" TargetMode="External"/><Relationship Id="rId332" Type="http://schemas.openxmlformats.org/officeDocument/2006/relationships/hyperlink" Target="https://www.nice.org.uk/guidance/indevelopment/gid-ta11646" TargetMode="External"/><Relationship Id="rId637" Type="http://schemas.openxmlformats.org/officeDocument/2006/relationships/hyperlink" Target="https://www.nice.org.uk/guidance/indevelopment/gid-ta10818" TargetMode="External"/><Relationship Id="rId276" Type="http://schemas.openxmlformats.org/officeDocument/2006/relationships/hyperlink" Target="https://www.nice.org.uk/guidance/indevelopment/gid-ta11862" TargetMode="External"/><Relationship Id="rId483" Type="http://schemas.openxmlformats.org/officeDocument/2006/relationships/hyperlink" Target="https://www.nice.org.uk/guidance/ta1090/resources" TargetMode="External"/><Relationship Id="rId690" Type="http://schemas.openxmlformats.org/officeDocument/2006/relationships/hyperlink" Target="https://www.nice.org.uk/guidance/indevelopment/gid-ta11021" TargetMode="External"/><Relationship Id="rId704" Type="http://schemas.openxmlformats.org/officeDocument/2006/relationships/hyperlink" Target="https://www.nice.org.uk/guidance/indevelopment/gid-ta11635/documents" TargetMode="External"/><Relationship Id="rId40" Type="http://schemas.openxmlformats.org/officeDocument/2006/relationships/hyperlink" Target="https://www.nice.org.uk/guidance/indevelopment/gid-ta11651" TargetMode="External"/><Relationship Id="rId136" Type="http://schemas.openxmlformats.org/officeDocument/2006/relationships/hyperlink" Target="https://www.nice.org.uk/guidance/indevelopment/gid-ta10223" TargetMode="External"/><Relationship Id="rId343" Type="http://schemas.openxmlformats.org/officeDocument/2006/relationships/hyperlink" Target="https://www.nice.org.uk/guidance/indevelopment/gid-ta11220" TargetMode="External"/><Relationship Id="rId550" Type="http://schemas.openxmlformats.org/officeDocument/2006/relationships/hyperlink" Target="https://www.nice.org.uk/guidance/ta1009/resources" TargetMode="External"/><Relationship Id="rId203" Type="http://schemas.openxmlformats.org/officeDocument/2006/relationships/hyperlink" Target="https://www.nice.org.uk/guidance/indevelopment/gid-ta11189" TargetMode="External"/><Relationship Id="rId648" Type="http://schemas.openxmlformats.org/officeDocument/2006/relationships/hyperlink" Target="https://www.nice.org.uk/guidance/indevelopment/gid-hst10063/documents" TargetMode="External"/><Relationship Id="rId287" Type="http://schemas.openxmlformats.org/officeDocument/2006/relationships/hyperlink" Target="https://www.nice.org.uk/guidance/indevelopment/gid-ta11675" TargetMode="External"/><Relationship Id="rId410" Type="http://schemas.openxmlformats.org/officeDocument/2006/relationships/hyperlink" Target="https://www.nice.org.uk/guidance/ta1008/resources" TargetMode="External"/><Relationship Id="rId494" Type="http://schemas.openxmlformats.org/officeDocument/2006/relationships/hyperlink" Target="https://www.nice.org.uk/guidance/ta968" TargetMode="External"/><Relationship Id="rId508" Type="http://schemas.openxmlformats.org/officeDocument/2006/relationships/hyperlink" Target="https://www.nice.org.uk/guidance/ta1077" TargetMode="External"/><Relationship Id="rId715" Type="http://schemas.openxmlformats.org/officeDocument/2006/relationships/hyperlink" Target="https://www.nice.org.uk/guidance/indevelopment/gid-ta11663/documents" TargetMode="External"/><Relationship Id="rId147" Type="http://schemas.openxmlformats.org/officeDocument/2006/relationships/hyperlink" Target="https://www.nice.org.uk/guidance/indevelopment/gid-ta11433" TargetMode="External"/><Relationship Id="rId354" Type="http://schemas.openxmlformats.org/officeDocument/2006/relationships/hyperlink" Target="https://www.nice.org.uk/guidance/ta974/resources" TargetMode="External"/><Relationship Id="rId51" Type="http://schemas.openxmlformats.org/officeDocument/2006/relationships/hyperlink" Target="https://www.nice.org.uk/guidance/indevelopment/gid-ta11628" TargetMode="External"/><Relationship Id="rId561" Type="http://schemas.openxmlformats.org/officeDocument/2006/relationships/hyperlink" Target="https://www.nice.org.uk/guidance/ta1109/resources" TargetMode="External"/><Relationship Id="rId659" Type="http://schemas.openxmlformats.org/officeDocument/2006/relationships/hyperlink" Target="https://www.nice.org.uk/guidance/indevelopment/gid-ta11716/documents" TargetMode="External"/><Relationship Id="rId214" Type="http://schemas.openxmlformats.org/officeDocument/2006/relationships/hyperlink" Target="https://www.nice.org.uk/guidance/indevelopment/gid-ta11044" TargetMode="External"/><Relationship Id="rId298" Type="http://schemas.openxmlformats.org/officeDocument/2006/relationships/hyperlink" Target="https://www.nice.org.uk/guidance/indevelopment/gid-ta11842" TargetMode="External"/><Relationship Id="rId421" Type="http://schemas.openxmlformats.org/officeDocument/2006/relationships/hyperlink" Target="https://www.nice.org.uk/guidance/ta999/resources" TargetMode="External"/><Relationship Id="rId519" Type="http://schemas.openxmlformats.org/officeDocument/2006/relationships/hyperlink" Target="https://www.nice.org.uk/guidance/indevelopment/gid-ta11112" TargetMode="External"/><Relationship Id="rId158" Type="http://schemas.openxmlformats.org/officeDocument/2006/relationships/hyperlink" Target="https://www.nice.org.uk/guidance/indevelopment/gid-ta11486" TargetMode="External"/><Relationship Id="rId726" Type="http://schemas.openxmlformats.org/officeDocument/2006/relationships/hyperlink" Target="https://www.nice.org.uk/guidance/indevelopment/gid-ta11850/documents" TargetMode="External"/><Relationship Id="rId62" Type="http://schemas.openxmlformats.org/officeDocument/2006/relationships/hyperlink" Target="https://www.nice.org.uk/guidance/indevelopment/gid-ta11232" TargetMode="External"/><Relationship Id="rId365" Type="http://schemas.openxmlformats.org/officeDocument/2006/relationships/hyperlink" Target="https://www.nice.org.uk/guidance/indevelopment/gid-ta11186/documents" TargetMode="External"/><Relationship Id="rId572" Type="http://schemas.openxmlformats.org/officeDocument/2006/relationships/hyperlink" Target="https://www.nice.org.uk/guidance/ta1041/resources" TargetMode="External"/><Relationship Id="rId225" Type="http://schemas.openxmlformats.org/officeDocument/2006/relationships/hyperlink" Target="https://www.nice.org.uk/guidance/indevelopment/gid-ta11542" TargetMode="External"/><Relationship Id="rId432" Type="http://schemas.openxmlformats.org/officeDocument/2006/relationships/hyperlink" Target="https://www.nice.org.uk/guidance/ta1015/resources" TargetMode="External"/><Relationship Id="rId737" Type="http://schemas.openxmlformats.org/officeDocument/2006/relationships/hyperlink" Target="https://www.nice.org.uk/guidance/indevelopment/gid-ta11585/documents"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nice.org.uk/guidance/ta1025/resources" TargetMode="External"/><Relationship Id="rId299" Type="http://schemas.openxmlformats.org/officeDocument/2006/relationships/hyperlink" Target="https://www.nice.org.uk/guidance/indevelopment/gid-ta11044" TargetMode="External"/><Relationship Id="rId21" Type="http://schemas.openxmlformats.org/officeDocument/2006/relationships/hyperlink" Target="https://www.nice.org.uk/guidance/indevelopment/gid-hst10054/documents" TargetMode="External"/><Relationship Id="rId63" Type="http://schemas.openxmlformats.org/officeDocument/2006/relationships/hyperlink" Target="https://www.nice.org.uk/guidance/indevelopment/gid-ta11103/documents" TargetMode="External"/><Relationship Id="rId159" Type="http://schemas.openxmlformats.org/officeDocument/2006/relationships/hyperlink" Target="https://www.nice.org.uk/guidance/indevelopment/gid-ta11302" TargetMode="External"/><Relationship Id="rId324" Type="http://schemas.openxmlformats.org/officeDocument/2006/relationships/hyperlink" Target="https://www.nice.org.uk/guidance/indevelopment/gid-ta11422" TargetMode="External"/><Relationship Id="rId366" Type="http://schemas.openxmlformats.org/officeDocument/2006/relationships/hyperlink" Target="https://www.nice.org.uk/guidance/indevelopment/gid-ta11085" TargetMode="External"/><Relationship Id="rId170" Type="http://schemas.openxmlformats.org/officeDocument/2006/relationships/hyperlink" Target="https://www.nice.org.uk/guidance/ta1096/resources" TargetMode="External"/><Relationship Id="rId226" Type="http://schemas.openxmlformats.org/officeDocument/2006/relationships/hyperlink" Target="https://www.nice.org.uk/guidance/indevelopment/gid-ta11230/documents" TargetMode="External"/><Relationship Id="rId268" Type="http://schemas.openxmlformats.org/officeDocument/2006/relationships/hyperlink" Target="https://www.nice.org.uk/guidance/indevelopment/gid-ta11718/documents" TargetMode="External"/><Relationship Id="rId32" Type="http://schemas.openxmlformats.org/officeDocument/2006/relationships/hyperlink" Target="https://www.nice.org.uk/guidance/TA981" TargetMode="External"/><Relationship Id="rId74" Type="http://schemas.openxmlformats.org/officeDocument/2006/relationships/hyperlink" Target="https://www.nice.org.uk/guidance/indevelopment/gid-ta11364" TargetMode="External"/><Relationship Id="rId128" Type="http://schemas.openxmlformats.org/officeDocument/2006/relationships/hyperlink" Target="https://www.nice.org.uk/guidance/indevelopment/gid-ta10886" TargetMode="External"/><Relationship Id="rId335" Type="http://schemas.openxmlformats.org/officeDocument/2006/relationships/hyperlink" Target="https://www.nice.org.uk/guidance/indevelopment/gid-ta11299" TargetMode="External"/><Relationship Id="rId377" Type="http://schemas.openxmlformats.org/officeDocument/2006/relationships/hyperlink" Target="https://www.nice.org.uk/guidance/indevelopment/gid-ta11253" TargetMode="External"/><Relationship Id="rId5" Type="http://schemas.openxmlformats.org/officeDocument/2006/relationships/hyperlink" Target="https://www.nice.org.uk/guidance/indevelopment/gid-ta10990/documents" TargetMode="External"/><Relationship Id="rId181" Type="http://schemas.openxmlformats.org/officeDocument/2006/relationships/hyperlink" Target="https://www.nice.org.uk/guidance/indevelopment/gid-ta11165" TargetMode="External"/><Relationship Id="rId237" Type="http://schemas.openxmlformats.org/officeDocument/2006/relationships/hyperlink" Target="https://www.nice.org.uk/guidance/indevelopment/gid-ta11215" TargetMode="External"/><Relationship Id="rId402" Type="http://schemas.openxmlformats.org/officeDocument/2006/relationships/hyperlink" Target="https://www.nice.org.uk/guidance/ta936/resources" TargetMode="External"/><Relationship Id="rId279" Type="http://schemas.openxmlformats.org/officeDocument/2006/relationships/hyperlink" Target="https://www.nice.org.uk/guidance/indevelopment/gid-ta11199" TargetMode="External"/><Relationship Id="rId43" Type="http://schemas.openxmlformats.org/officeDocument/2006/relationships/hyperlink" Target="https://www.nice.org.uk/guidance/indevelopment/gid-ta11221/documents" TargetMode="External"/><Relationship Id="rId139" Type="http://schemas.openxmlformats.org/officeDocument/2006/relationships/hyperlink" Target="https://www.nice.org.uk/guidance/indevelopment/gid-ta11022" TargetMode="External"/><Relationship Id="rId290" Type="http://schemas.openxmlformats.org/officeDocument/2006/relationships/hyperlink" Target="https://www.nice.org.uk/guidance/indevelopment/gid-ta11774/documents" TargetMode="External"/><Relationship Id="rId304" Type="http://schemas.openxmlformats.org/officeDocument/2006/relationships/hyperlink" Target="https://www.nice.org.uk/guidance/indevelopment/gid-ta11645/documents" TargetMode="External"/><Relationship Id="rId346" Type="http://schemas.openxmlformats.org/officeDocument/2006/relationships/hyperlink" Target="https://www.nice.org.uk/guidance/ta1089" TargetMode="External"/><Relationship Id="rId388" Type="http://schemas.openxmlformats.org/officeDocument/2006/relationships/hyperlink" Target="https://www.nice.org.uk/guidance/indevelopment/gid-ta11658/documents" TargetMode="External"/><Relationship Id="rId85" Type="http://schemas.openxmlformats.org/officeDocument/2006/relationships/hyperlink" Target="https://www.nice.org.uk/guidance/indevelopment/gid-ta10979/documents" TargetMode="External"/><Relationship Id="rId150" Type="http://schemas.openxmlformats.org/officeDocument/2006/relationships/hyperlink" Target="https://www.nice.org.uk/guidance/ta1094/resources" TargetMode="External"/><Relationship Id="rId192" Type="http://schemas.openxmlformats.org/officeDocument/2006/relationships/hyperlink" Target="https://www.nice.org.uk/guidance/indevelopment/gid-ta11475" TargetMode="External"/><Relationship Id="rId206" Type="http://schemas.openxmlformats.org/officeDocument/2006/relationships/hyperlink" Target="https://www.nice.org.uk/guidance/indevelopment/gid-ta11265" TargetMode="External"/><Relationship Id="rId413" Type="http://schemas.openxmlformats.org/officeDocument/2006/relationships/hyperlink" Target="https://www.nice.org.uk/guidance/indevelopment/gid-ta11525/documents" TargetMode="External"/><Relationship Id="rId248" Type="http://schemas.openxmlformats.org/officeDocument/2006/relationships/hyperlink" Target="https://www.nice.org.uk/guidance/indevelopment/gid-hst10061/documents" TargetMode="External"/><Relationship Id="rId12" Type="http://schemas.openxmlformats.org/officeDocument/2006/relationships/hyperlink" Target="https://www.nice.org.uk/guidance/ta992" TargetMode="External"/><Relationship Id="rId108" Type="http://schemas.openxmlformats.org/officeDocument/2006/relationships/hyperlink" Target="https://www.nice.org.uk/guidance/ta1062/resources" TargetMode="External"/><Relationship Id="rId315" Type="http://schemas.openxmlformats.org/officeDocument/2006/relationships/hyperlink" Target="https://www.nice.org.uk/guidance/indevelopment/gid-ta11365" TargetMode="External"/><Relationship Id="rId357" Type="http://schemas.openxmlformats.org/officeDocument/2006/relationships/hyperlink" Target="https://www.nice.org.uk/guidance/indevelopment/gid-ta11733/documents" TargetMode="External"/><Relationship Id="rId54" Type="http://schemas.openxmlformats.org/officeDocument/2006/relationships/hyperlink" Target="https://www.nice.org.uk/guidance/indevelopment/gid-ta11096/documents" TargetMode="External"/><Relationship Id="rId96" Type="http://schemas.openxmlformats.org/officeDocument/2006/relationships/hyperlink" Target="https://www.nice.org.uk/guidance/ta1097/resources" TargetMode="External"/><Relationship Id="rId161" Type="http://schemas.openxmlformats.org/officeDocument/2006/relationships/hyperlink" Target="https://www.nice.org.uk/guidance/indevelopment/gid-ta11443" TargetMode="External"/><Relationship Id="rId217" Type="http://schemas.openxmlformats.org/officeDocument/2006/relationships/hyperlink" Target="https://www.nice.org.uk/guidance/indevelopment/gid-ta11405/documents" TargetMode="External"/><Relationship Id="rId399" Type="http://schemas.openxmlformats.org/officeDocument/2006/relationships/hyperlink" Target="https://www.nice.org.uk/guidance/ta1112" TargetMode="External"/><Relationship Id="rId259" Type="http://schemas.openxmlformats.org/officeDocument/2006/relationships/hyperlink" Target="https://www.nice.org.uk/guidance/indevelopment/gid-ta11528/documents" TargetMode="External"/><Relationship Id="rId23" Type="http://schemas.openxmlformats.org/officeDocument/2006/relationships/hyperlink" Target="https://www.nice.org.uk/guidance/ta1002/resources" TargetMode="External"/><Relationship Id="rId119" Type="http://schemas.openxmlformats.org/officeDocument/2006/relationships/hyperlink" Target="https://www.nice.org.uk/guidance/ta1063/resources" TargetMode="External"/><Relationship Id="rId270" Type="http://schemas.openxmlformats.org/officeDocument/2006/relationships/hyperlink" Target="https://www.nice.org.uk/guidance/indevelopment/gid-ta11678/documents" TargetMode="External"/><Relationship Id="rId326" Type="http://schemas.openxmlformats.org/officeDocument/2006/relationships/hyperlink" Target="https://www.nice.org.uk/guidance/indevelopment/gid-ta11442/documents" TargetMode="External"/><Relationship Id="rId65" Type="http://schemas.openxmlformats.org/officeDocument/2006/relationships/hyperlink" Target="https://www.nice.org.uk/guidance/indevelopment/gid-ta10497/documents" TargetMode="External"/><Relationship Id="rId130" Type="http://schemas.openxmlformats.org/officeDocument/2006/relationships/hyperlink" Target="https://www.nice.org.uk/guidance/indevelopment/gid-ta10899" TargetMode="External"/><Relationship Id="rId368" Type="http://schemas.openxmlformats.org/officeDocument/2006/relationships/hyperlink" Target="https://www.nice.org.uk/guidance/indevelopment/gid-ta10748" TargetMode="External"/><Relationship Id="rId172" Type="http://schemas.openxmlformats.org/officeDocument/2006/relationships/hyperlink" Target="https://www.nice.org.uk/guidance/ta1068" TargetMode="External"/><Relationship Id="rId228" Type="http://schemas.openxmlformats.org/officeDocument/2006/relationships/hyperlink" Target="https://www.nice.org.uk/guidance/indevelopment/gid-ta11356" TargetMode="External"/><Relationship Id="rId281" Type="http://schemas.openxmlformats.org/officeDocument/2006/relationships/hyperlink" Target="https://www.nice.org.uk/guidance/indevelopment/gid-hst10037" TargetMode="External"/><Relationship Id="rId337" Type="http://schemas.openxmlformats.org/officeDocument/2006/relationships/hyperlink" Target="https://www.nice.org.uk/guidance/indevelopment/gid-ta11092" TargetMode="External"/><Relationship Id="rId34" Type="http://schemas.openxmlformats.org/officeDocument/2006/relationships/hyperlink" Target="https://www.nice.org.uk/guidance/ta996/resources" TargetMode="External"/><Relationship Id="rId76" Type="http://schemas.openxmlformats.org/officeDocument/2006/relationships/hyperlink" Target="https://www.nice.org.uk/guidance/ta1060/resources" TargetMode="External"/><Relationship Id="rId141" Type="http://schemas.openxmlformats.org/officeDocument/2006/relationships/hyperlink" Target="https://www.nice.org.uk/guidance/indevelopment/gid-ta11373/documents" TargetMode="External"/><Relationship Id="rId379" Type="http://schemas.openxmlformats.org/officeDocument/2006/relationships/hyperlink" Target="https://www.nice.org.uk/guidance/indevelopment/gid-ta11589" TargetMode="External"/><Relationship Id="rId7" Type="http://schemas.openxmlformats.org/officeDocument/2006/relationships/hyperlink" Target="https://www.nice.org.uk/guidance/indevelopment/gid-ta10615" TargetMode="External"/><Relationship Id="rId183" Type="http://schemas.openxmlformats.org/officeDocument/2006/relationships/hyperlink" Target="https://www.nice.org.uk/guidance/indevelopment/gid-ta10904/documents" TargetMode="External"/><Relationship Id="rId239" Type="http://schemas.openxmlformats.org/officeDocument/2006/relationships/hyperlink" Target="https://www.nice.org.uk/guidance/indevelopment/gid-ta11430" TargetMode="External"/><Relationship Id="rId390" Type="http://schemas.openxmlformats.org/officeDocument/2006/relationships/hyperlink" Target="https://www.nice.org.uk/guidance/indevelopment/gid-ta11660/documents" TargetMode="External"/><Relationship Id="rId404" Type="http://schemas.openxmlformats.org/officeDocument/2006/relationships/hyperlink" Target="https://www.nice.org.uk/guidance/topic-selection/gid-ta11676" TargetMode="External"/><Relationship Id="rId250" Type="http://schemas.openxmlformats.org/officeDocument/2006/relationships/hyperlink" Target="https://www.nice.org.uk/guidance/ta1053/resources" TargetMode="External"/><Relationship Id="rId292" Type="http://schemas.openxmlformats.org/officeDocument/2006/relationships/hyperlink" Target="https://www.nice.org.uk/guidance/indevelopment/gid-ta10905" TargetMode="External"/><Relationship Id="rId306" Type="http://schemas.openxmlformats.org/officeDocument/2006/relationships/hyperlink" Target="https://www.nice.org.uk/guidance/indevelopment/gid-ta11716/documents" TargetMode="External"/><Relationship Id="rId45" Type="http://schemas.openxmlformats.org/officeDocument/2006/relationships/hyperlink" Target="https://www.nice.org.uk/guidance/indevelopment/gid-ta10994/documents" TargetMode="External"/><Relationship Id="rId87" Type="http://schemas.openxmlformats.org/officeDocument/2006/relationships/hyperlink" Target="https://www.nice.org.uk/guidance/indevelopment/gid-ta11495" TargetMode="External"/><Relationship Id="rId110" Type="http://schemas.openxmlformats.org/officeDocument/2006/relationships/hyperlink" Target="https://www.nice.org.uk/guidance/ta1073/resources" TargetMode="External"/><Relationship Id="rId348" Type="http://schemas.openxmlformats.org/officeDocument/2006/relationships/hyperlink" Target="https://www.nice.org.uk/guidance/indevelopment/gid-ta11552/documents" TargetMode="External"/><Relationship Id="rId152" Type="http://schemas.openxmlformats.org/officeDocument/2006/relationships/hyperlink" Target="https://www.nice.org.uk/guidance/indevelopment/gid-ta11439/documents" TargetMode="External"/><Relationship Id="rId194" Type="http://schemas.openxmlformats.org/officeDocument/2006/relationships/hyperlink" Target="https://www.nice.org.uk/guidance/ta998/resources" TargetMode="External"/><Relationship Id="rId208" Type="http://schemas.openxmlformats.org/officeDocument/2006/relationships/hyperlink" Target="https://www.nice.org.uk/guidance/indevelopment/gid-ta11561/documents" TargetMode="External"/><Relationship Id="rId415" Type="http://schemas.openxmlformats.org/officeDocument/2006/relationships/hyperlink" Target="https://www.nice.org.uk/guidance/indevelopment/gid-ta11742/documents" TargetMode="External"/><Relationship Id="rId261" Type="http://schemas.openxmlformats.org/officeDocument/2006/relationships/hyperlink" Target="https://www.nice.org.uk/guidance/indevelopment/gid-ta10239/documents" TargetMode="External"/><Relationship Id="rId14" Type="http://schemas.openxmlformats.org/officeDocument/2006/relationships/hyperlink" Target="https://www.nice.org.uk/guidance/hst33/resources" TargetMode="External"/><Relationship Id="rId56" Type="http://schemas.openxmlformats.org/officeDocument/2006/relationships/hyperlink" Target="https://www.nice.org.uk/guidance/ta1106/resources" TargetMode="External"/><Relationship Id="rId317" Type="http://schemas.openxmlformats.org/officeDocument/2006/relationships/hyperlink" Target="https://www.nice.org.uk/guidance/indevelopment/gid-ta11559" TargetMode="External"/><Relationship Id="rId359" Type="http://schemas.openxmlformats.org/officeDocument/2006/relationships/hyperlink" Target="https://www.nice.org.uk/guidance/awaiting-development/gid-ta11565" TargetMode="External"/><Relationship Id="rId98" Type="http://schemas.openxmlformats.org/officeDocument/2006/relationships/hyperlink" Target="https://www.nice.org.uk/guidance/ta1127" TargetMode="External"/><Relationship Id="rId121" Type="http://schemas.openxmlformats.org/officeDocument/2006/relationships/hyperlink" Target="https://www.nice.org.uk/guidance/indevelopment/gid-ta11274" TargetMode="External"/><Relationship Id="rId163" Type="http://schemas.openxmlformats.org/officeDocument/2006/relationships/hyperlink" Target="https://www.nice.org.uk/guidance/indevelopment/gid-ta11554" TargetMode="External"/><Relationship Id="rId219" Type="http://schemas.openxmlformats.org/officeDocument/2006/relationships/hyperlink" Target="https://www.nice.org.uk/guidance/indevelopment/gid-ta11478/documents" TargetMode="External"/><Relationship Id="rId370" Type="http://schemas.openxmlformats.org/officeDocument/2006/relationships/hyperlink" Target="https://www.nice.org.uk/guidance/indevelopment/gid-ta11802/documents" TargetMode="External"/><Relationship Id="rId230" Type="http://schemas.openxmlformats.org/officeDocument/2006/relationships/hyperlink" Target="https://www.nice.org.uk/guidance/ta1061/resources" TargetMode="External"/><Relationship Id="rId25" Type="http://schemas.openxmlformats.org/officeDocument/2006/relationships/hyperlink" Target="https://www.nice.org.uk/guidance/indevelopment/gid-ta10784" TargetMode="External"/><Relationship Id="rId67" Type="http://schemas.openxmlformats.org/officeDocument/2006/relationships/hyperlink" Target="https://www.nice.org.uk/guidance/ta1013/resources" TargetMode="External"/><Relationship Id="rId272" Type="http://schemas.openxmlformats.org/officeDocument/2006/relationships/hyperlink" Target="https://www.nice.org.uk/guidance/ta1083" TargetMode="External"/><Relationship Id="rId328" Type="http://schemas.openxmlformats.org/officeDocument/2006/relationships/hyperlink" Target="https://www.nice.org.uk/guidance/indevelopment/gid-ta11793/documents" TargetMode="External"/><Relationship Id="rId132" Type="http://schemas.openxmlformats.org/officeDocument/2006/relationships/hyperlink" Target="https://www.nice.org.uk/guidance/indevelopment/gid-ta11272" TargetMode="External"/><Relationship Id="rId174" Type="http://schemas.openxmlformats.org/officeDocument/2006/relationships/hyperlink" Target="https://www.nice.org.uk/guidance/indevelopment/gid-ta11232/documents" TargetMode="External"/><Relationship Id="rId381" Type="http://schemas.openxmlformats.org/officeDocument/2006/relationships/hyperlink" Target="https://www.nice.org.uk/guidance/indevelopment/gid-ta11511" TargetMode="External"/><Relationship Id="rId241" Type="http://schemas.openxmlformats.org/officeDocument/2006/relationships/hyperlink" Target="https://www.nice.org.uk/guidance/indevelopment/gid-ta11246/documents" TargetMode="External"/><Relationship Id="rId36" Type="http://schemas.openxmlformats.org/officeDocument/2006/relationships/hyperlink" Target="https://www.nice.org.uk/guidance/ta1028" TargetMode="External"/><Relationship Id="rId283" Type="http://schemas.openxmlformats.org/officeDocument/2006/relationships/hyperlink" Target="https://www.nice.org.uk/guidance/indevelopment/gid-ta11089" TargetMode="External"/><Relationship Id="rId339" Type="http://schemas.openxmlformats.org/officeDocument/2006/relationships/hyperlink" Target="https://www.nice.org.uk/guidance/indevelopment/gid-hst10062/documents" TargetMode="External"/><Relationship Id="rId78" Type="http://schemas.openxmlformats.org/officeDocument/2006/relationships/hyperlink" Target="https://www.nice.org.uk/guidance/ta1079/resources" TargetMode="External"/><Relationship Id="rId101" Type="http://schemas.openxmlformats.org/officeDocument/2006/relationships/hyperlink" Target="https://www.nice.org.uk/guidance/ta1125" TargetMode="External"/><Relationship Id="rId143" Type="http://schemas.openxmlformats.org/officeDocument/2006/relationships/hyperlink" Target="https://www.nice.org.uk/guidance/ta1045/resources" TargetMode="External"/><Relationship Id="rId185" Type="http://schemas.openxmlformats.org/officeDocument/2006/relationships/hyperlink" Target="https://www.nice.org.uk/guidance/TA1065/resources" TargetMode="External"/><Relationship Id="rId350" Type="http://schemas.openxmlformats.org/officeDocument/2006/relationships/hyperlink" Target="https://www.nice.org.uk/guidance/indevelopment/gid-ta11635/documents" TargetMode="External"/><Relationship Id="rId406" Type="http://schemas.openxmlformats.org/officeDocument/2006/relationships/hyperlink" Target="https://www.nice.org.uk/guidance/indevelopment/gid-ta11254" TargetMode="External"/><Relationship Id="rId9" Type="http://schemas.openxmlformats.org/officeDocument/2006/relationships/hyperlink" Target="https://www.nice.org.uk/guidance/indevelopment/gid-ta10966/documents" TargetMode="External"/><Relationship Id="rId210" Type="http://schemas.openxmlformats.org/officeDocument/2006/relationships/hyperlink" Target="https://www.nice.org.uk/guidance/ta1114/resources" TargetMode="External"/><Relationship Id="rId392" Type="http://schemas.openxmlformats.org/officeDocument/2006/relationships/hyperlink" Target="https://www.nice.org.uk/guidance/indevelopment/gid-ta11773/documents" TargetMode="External"/><Relationship Id="rId252" Type="http://schemas.openxmlformats.org/officeDocument/2006/relationships/hyperlink" Target="https://www.nice.org.uk/guidance/indevelopment/gid-ta11025/documents" TargetMode="External"/><Relationship Id="rId294" Type="http://schemas.openxmlformats.org/officeDocument/2006/relationships/hyperlink" Target="https://www.nice.org.uk/guidance/indevelopment/gid-ta11576/documents" TargetMode="External"/><Relationship Id="rId308" Type="http://schemas.openxmlformats.org/officeDocument/2006/relationships/hyperlink" Target="https://www.nice.org.uk/guidance/indevelopment/gid-ta10589" TargetMode="External"/><Relationship Id="rId47" Type="http://schemas.openxmlformats.org/officeDocument/2006/relationships/hyperlink" Target="https://www.nice.org.uk/guidance/indevelopment/gid-ta11351" TargetMode="External"/><Relationship Id="rId89" Type="http://schemas.openxmlformats.org/officeDocument/2006/relationships/hyperlink" Target="https://www.nice.org.uk/guidance/ta1042/resources" TargetMode="External"/><Relationship Id="rId112" Type="http://schemas.openxmlformats.org/officeDocument/2006/relationships/hyperlink" Target="https://www.nice.org.uk/guidance/ta1108/resources" TargetMode="External"/><Relationship Id="rId154" Type="http://schemas.openxmlformats.org/officeDocument/2006/relationships/hyperlink" Target="https://www.nice.org.uk/guidance/ta984/resources" TargetMode="External"/><Relationship Id="rId361" Type="http://schemas.openxmlformats.org/officeDocument/2006/relationships/hyperlink" Target="https://www.nice.org.uk/guidance/indevelopment/gid-ta11663" TargetMode="External"/><Relationship Id="rId196" Type="http://schemas.openxmlformats.org/officeDocument/2006/relationships/hyperlink" Target="https://www.nice.org.uk/guidance/indevelopment/gid-ta11437/documents" TargetMode="External"/><Relationship Id="rId417" Type="http://schemas.openxmlformats.org/officeDocument/2006/relationships/hyperlink" Target="https://www.nice.org.uk/guidance/ta1123" TargetMode="External"/><Relationship Id="rId16" Type="http://schemas.openxmlformats.org/officeDocument/2006/relationships/hyperlink" Target="https://www.nice.org.uk/guidance/ta1023/resources" TargetMode="External"/><Relationship Id="rId221" Type="http://schemas.openxmlformats.org/officeDocument/2006/relationships/hyperlink" Target="https://www.nice.org.uk/guidance/indevelopment/gid-ta11473/documents" TargetMode="External"/><Relationship Id="rId263" Type="http://schemas.openxmlformats.org/officeDocument/2006/relationships/hyperlink" Target="https://www.nice.org.uk/guidance/ta1072" TargetMode="External"/><Relationship Id="rId319" Type="http://schemas.openxmlformats.org/officeDocument/2006/relationships/hyperlink" Target="https://www.nice.org.uk/guidance/indevelopment/gid-ta11767/documents" TargetMode="External"/><Relationship Id="rId58" Type="http://schemas.openxmlformats.org/officeDocument/2006/relationships/hyperlink" Target="https://www.nice.org.uk/guidance/ta1036" TargetMode="External"/><Relationship Id="rId123" Type="http://schemas.openxmlformats.org/officeDocument/2006/relationships/hyperlink" Target="https://www.nice.org.uk/guidance/indevelopment/gid-ta11298/documents" TargetMode="External"/><Relationship Id="rId330" Type="http://schemas.openxmlformats.org/officeDocument/2006/relationships/hyperlink" Target="https://www.nice.org.uk/guidance/indevelopment/gid-ta11491/documents" TargetMode="External"/><Relationship Id="rId165" Type="http://schemas.openxmlformats.org/officeDocument/2006/relationships/hyperlink" Target="https://www.nice.org.uk/guidance/ta1122/resources" TargetMode="External"/><Relationship Id="rId372" Type="http://schemas.openxmlformats.org/officeDocument/2006/relationships/hyperlink" Target="https://www.nice.org.uk/guidance/indevelopment/gid-ta11766" TargetMode="External"/><Relationship Id="rId232" Type="http://schemas.openxmlformats.org/officeDocument/2006/relationships/hyperlink" Target="https://www.nice.org.uk/guidance/indevelopment/gid-ta11587" TargetMode="External"/><Relationship Id="rId274" Type="http://schemas.openxmlformats.org/officeDocument/2006/relationships/hyperlink" Target="https://www.nice.org.uk/guidance/topic-selection/gid-ta11675" TargetMode="External"/><Relationship Id="rId27" Type="http://schemas.openxmlformats.org/officeDocument/2006/relationships/hyperlink" Target="https://www.nice.org.uk/guidance/ta988" TargetMode="External"/><Relationship Id="rId69" Type="http://schemas.openxmlformats.org/officeDocument/2006/relationships/hyperlink" Target="https://www.nice.org.uk/guidance/ta1093/resources" TargetMode="External"/><Relationship Id="rId134" Type="http://schemas.openxmlformats.org/officeDocument/2006/relationships/hyperlink" Target="https://www.nice.org.uk/guidance/indevelopment/gid-ta10882" TargetMode="External"/><Relationship Id="rId80" Type="http://schemas.openxmlformats.org/officeDocument/2006/relationships/hyperlink" Target="https://www.nice.org.uk/guidance/ta1056/resources" TargetMode="External"/><Relationship Id="rId176" Type="http://schemas.openxmlformats.org/officeDocument/2006/relationships/hyperlink" Target="https://www.nice.org.uk/guidance/ta1099/resources" TargetMode="External"/><Relationship Id="rId341" Type="http://schemas.openxmlformats.org/officeDocument/2006/relationships/hyperlink" Target="https://www.nice.org.uk/guidance/indevelopment/gid-ta11368" TargetMode="External"/><Relationship Id="rId383" Type="http://schemas.openxmlformats.org/officeDocument/2006/relationships/hyperlink" Target="https://www.nice.org.uk/guidance/indevelopment/gid-ta11342" TargetMode="External"/><Relationship Id="rId201" Type="http://schemas.openxmlformats.org/officeDocument/2006/relationships/hyperlink" Target="https://www.nice.org.uk/guidance/ta1115/resources" TargetMode="External"/><Relationship Id="rId222" Type="http://schemas.openxmlformats.org/officeDocument/2006/relationships/hyperlink" Target="https://www.nice.org.uk/guidance/ta1041/resources" TargetMode="External"/><Relationship Id="rId243" Type="http://schemas.openxmlformats.org/officeDocument/2006/relationships/hyperlink" Target="https://www.nice.org.uk/guidance/ta1128/resources" TargetMode="External"/><Relationship Id="rId264" Type="http://schemas.openxmlformats.org/officeDocument/2006/relationships/hyperlink" Target="https://www.nice.org.uk/guidance/ta1110/resources" TargetMode="External"/><Relationship Id="rId285" Type="http://schemas.openxmlformats.org/officeDocument/2006/relationships/hyperlink" Target="https://www.nice.org.uk/guidance/indevelopment/gid-ta10818" TargetMode="External"/><Relationship Id="rId17" Type="http://schemas.openxmlformats.org/officeDocument/2006/relationships/hyperlink" Target="https://www.nice.org.uk/guidance/TA973" TargetMode="External"/><Relationship Id="rId38" Type="http://schemas.openxmlformats.org/officeDocument/2006/relationships/hyperlink" Target="https://www.nice.org.uk/guidance/ta977/resources" TargetMode="External"/><Relationship Id="rId59" Type="http://schemas.openxmlformats.org/officeDocument/2006/relationships/hyperlink" Target="https://www.nice.org.uk/guidance/indevelopment/gid-ta11146/documents" TargetMode="External"/><Relationship Id="rId103" Type="http://schemas.openxmlformats.org/officeDocument/2006/relationships/hyperlink" Target="https://www.nice.org.uk/guidance/ta1014/resources" TargetMode="External"/><Relationship Id="rId124" Type="http://schemas.openxmlformats.org/officeDocument/2006/relationships/hyperlink" Target="https://www.nice.org.uk/guidance/indevelopment/gid-ta11352" TargetMode="External"/><Relationship Id="rId310" Type="http://schemas.openxmlformats.org/officeDocument/2006/relationships/hyperlink" Target="https://www.nice.org.uk/guidance/indevelopment/gid-ta11001" TargetMode="External"/><Relationship Id="rId70" Type="http://schemas.openxmlformats.org/officeDocument/2006/relationships/hyperlink" Target="https://www.nice.org.uk/guidance/ta995/resources" TargetMode="External"/><Relationship Id="rId91" Type="http://schemas.openxmlformats.org/officeDocument/2006/relationships/hyperlink" Target="https://www.nice.org.uk/guidance/ta1059/resources" TargetMode="External"/><Relationship Id="rId145" Type="http://schemas.openxmlformats.org/officeDocument/2006/relationships/hyperlink" Target="https://www.nice.org.uk/guidance/ta1048/resources" TargetMode="External"/><Relationship Id="rId166" Type="http://schemas.openxmlformats.org/officeDocument/2006/relationships/hyperlink" Target="https://www.nice.org.uk/guidance/ta1070/resources" TargetMode="External"/><Relationship Id="rId187" Type="http://schemas.openxmlformats.org/officeDocument/2006/relationships/hyperlink" Target="https://www.nice.org.uk/guidance/ta1001/resources" TargetMode="External"/><Relationship Id="rId331" Type="http://schemas.openxmlformats.org/officeDocument/2006/relationships/hyperlink" Target="https://www.nice.org.uk/guidance/indevelopment/gid-ta11760" TargetMode="External"/><Relationship Id="rId352" Type="http://schemas.openxmlformats.org/officeDocument/2006/relationships/hyperlink" Target="https://www.nice.org.uk/guidance/indevelopment/gid-ta11644/documents" TargetMode="External"/><Relationship Id="rId373" Type="http://schemas.openxmlformats.org/officeDocument/2006/relationships/hyperlink" Target="https://www.nice.org.uk/guidance/indevelopment/gid-ta11699" TargetMode="External"/><Relationship Id="rId394" Type="http://schemas.openxmlformats.org/officeDocument/2006/relationships/hyperlink" Target="https://www.nice.org.uk/guidance/TA1124" TargetMode="External"/><Relationship Id="rId408" Type="http://schemas.openxmlformats.org/officeDocument/2006/relationships/hyperlink" Target="https://www.nice.org.uk/guidance/indevelopment/gid-ta11812" TargetMode="External"/><Relationship Id="rId1" Type="http://schemas.openxmlformats.org/officeDocument/2006/relationships/hyperlink" Target="https://www.nice.org.uk/guidance/ta1027/resources" TargetMode="External"/><Relationship Id="rId212" Type="http://schemas.openxmlformats.org/officeDocument/2006/relationships/hyperlink" Target="https://www.nice.org.uk/guidance/indevelopment/gid-ta11385/documents" TargetMode="External"/><Relationship Id="rId233" Type="http://schemas.openxmlformats.org/officeDocument/2006/relationships/hyperlink" Target="https://www.nice.org.uk/guidance/indevelopment/gid-ta11544/documents" TargetMode="External"/><Relationship Id="rId254" Type="http://schemas.openxmlformats.org/officeDocument/2006/relationships/hyperlink" Target="https://www.nice.org.uk/guidance/ta1087/resources" TargetMode="External"/><Relationship Id="rId28" Type="http://schemas.openxmlformats.org/officeDocument/2006/relationships/hyperlink" Target="https://www.nice.org.uk/guidance/indevelopment/gid-ta10832" TargetMode="External"/><Relationship Id="rId49" Type="http://schemas.openxmlformats.org/officeDocument/2006/relationships/hyperlink" Target="https://www.nice.org.uk/guidance/TA1086" TargetMode="External"/><Relationship Id="rId114" Type="http://schemas.openxmlformats.org/officeDocument/2006/relationships/hyperlink" Target="https://www.nice.org.uk/guidance/ta1113/resources" TargetMode="External"/><Relationship Id="rId275" Type="http://schemas.openxmlformats.org/officeDocument/2006/relationships/hyperlink" Target="https://www.nice.org.uk/guidance/indevelopment/gid-ta11749" TargetMode="External"/><Relationship Id="rId296" Type="http://schemas.openxmlformats.org/officeDocument/2006/relationships/hyperlink" Target="https://www.nice.org.uk/guidance/indevelopment/gid-ta11440/documents" TargetMode="External"/><Relationship Id="rId300" Type="http://schemas.openxmlformats.org/officeDocument/2006/relationships/hyperlink" Target="https://www.nice.org.uk/guidance/indevelopment/gid-ta11329" TargetMode="External"/><Relationship Id="rId60" Type="http://schemas.openxmlformats.org/officeDocument/2006/relationships/hyperlink" Target="https://www.nice.org.uk/guidance/ta1008/resources" TargetMode="External"/><Relationship Id="rId81" Type="http://schemas.openxmlformats.org/officeDocument/2006/relationships/hyperlink" Target="https://www.nice.org.uk/guidance/indevelopment/gid-ta11392/documents" TargetMode="External"/><Relationship Id="rId135" Type="http://schemas.openxmlformats.org/officeDocument/2006/relationships/hyperlink" Target="https://www.nice.org.uk/guidance/indevelopment/gid-ta10391" TargetMode="External"/><Relationship Id="rId156" Type="http://schemas.openxmlformats.org/officeDocument/2006/relationships/hyperlink" Target="https://www.nice.org.uk/guidance/ta978" TargetMode="External"/><Relationship Id="rId177" Type="http://schemas.openxmlformats.org/officeDocument/2006/relationships/hyperlink" Target="https://www.nice.org.uk/guidance/indevelopment/gid-ta11277/documents" TargetMode="External"/><Relationship Id="rId198" Type="http://schemas.openxmlformats.org/officeDocument/2006/relationships/hyperlink" Target="https://www.nice.org.uk/guidance/indevelopment/gid-ta11498/documents" TargetMode="External"/><Relationship Id="rId321" Type="http://schemas.openxmlformats.org/officeDocument/2006/relationships/hyperlink" Target="https://www.nice.org.uk/guidance/indevelopment/gid-ta10998/documents" TargetMode="External"/><Relationship Id="rId342" Type="http://schemas.openxmlformats.org/officeDocument/2006/relationships/hyperlink" Target="https://www.nice.org.uk/guidance/indevelopment/gid-ta11400" TargetMode="External"/><Relationship Id="rId363" Type="http://schemas.openxmlformats.org/officeDocument/2006/relationships/hyperlink" Target="https://www.nice.org.uk/guidance/indevelopment/gid-ta11803" TargetMode="External"/><Relationship Id="rId384" Type="http://schemas.openxmlformats.org/officeDocument/2006/relationships/hyperlink" Target="https://www.nice.org.uk/guidance/indevelopment/gid-ta10747" TargetMode="External"/><Relationship Id="rId202" Type="http://schemas.openxmlformats.org/officeDocument/2006/relationships/hyperlink" Target="https://www.nice.org.uk/guidance/indevelopment/gid-ta11570" TargetMode="External"/><Relationship Id="rId223" Type="http://schemas.openxmlformats.org/officeDocument/2006/relationships/hyperlink" Target="https://www.nice.org.uk/guidance/indevelopment/gid-ta10986" TargetMode="External"/><Relationship Id="rId244" Type="http://schemas.openxmlformats.org/officeDocument/2006/relationships/hyperlink" Target="https://www.nice.org.uk/guidance/indevelopment/gid-ta11553/documents" TargetMode="External"/><Relationship Id="rId18" Type="http://schemas.openxmlformats.org/officeDocument/2006/relationships/hyperlink" Target="https://www.nice.org.uk/guidance/indevelopment/gid-ta11086" TargetMode="External"/><Relationship Id="rId39" Type="http://schemas.openxmlformats.org/officeDocument/2006/relationships/hyperlink" Target="https://www.nice.org.uk/guidance/ta979/resources" TargetMode="External"/><Relationship Id="rId265" Type="http://schemas.openxmlformats.org/officeDocument/2006/relationships/hyperlink" Target="https://www.nice.org.uk/guidance/indevelopment/gid-ta11693/documents" TargetMode="External"/><Relationship Id="rId286" Type="http://schemas.openxmlformats.org/officeDocument/2006/relationships/hyperlink" Target="https://www.nice.org.uk/guidance/indevelopment/gid-ta11344" TargetMode="External"/><Relationship Id="rId50" Type="http://schemas.openxmlformats.org/officeDocument/2006/relationships/hyperlink" Target="https://www.nice.org.uk/guidance/hst31/resources" TargetMode="External"/><Relationship Id="rId104" Type="http://schemas.openxmlformats.org/officeDocument/2006/relationships/hyperlink" Target="https://www.nice.org.uk/guidance/ta1050/resources" TargetMode="External"/><Relationship Id="rId125" Type="http://schemas.openxmlformats.org/officeDocument/2006/relationships/hyperlink" Target="https://www.nice.org.uk/guidance/hst32" TargetMode="External"/><Relationship Id="rId146" Type="http://schemas.openxmlformats.org/officeDocument/2006/relationships/hyperlink" Target="https://www.nice.org.uk/guidance/ta1046" TargetMode="External"/><Relationship Id="rId167" Type="http://schemas.openxmlformats.org/officeDocument/2006/relationships/hyperlink" Target="https://www.nice.org.uk/guidance/indevelopment/gid-ta11546" TargetMode="External"/><Relationship Id="rId188" Type="http://schemas.openxmlformats.org/officeDocument/2006/relationships/hyperlink" Target="https://www.nice.org.uk/guidance/ta987/resources" TargetMode="External"/><Relationship Id="rId311" Type="http://schemas.openxmlformats.org/officeDocument/2006/relationships/hyperlink" Target="https://www.nice.org.uk/guidance/indevelopment/gid-ta11669/documents" TargetMode="External"/><Relationship Id="rId332" Type="http://schemas.openxmlformats.org/officeDocument/2006/relationships/hyperlink" Target="https://www.nice.org.uk/guidance/indevelopment/gid-ta11523" TargetMode="External"/><Relationship Id="rId353" Type="http://schemas.openxmlformats.org/officeDocument/2006/relationships/hyperlink" Target="https://www.nice.org.uk/guidance/indevelopment/gid-ta11629" TargetMode="External"/><Relationship Id="rId374" Type="http://schemas.openxmlformats.org/officeDocument/2006/relationships/hyperlink" Target="https://www.nice.org.uk/guidance/indevelopment/gid-ta10935" TargetMode="External"/><Relationship Id="rId395" Type="http://schemas.openxmlformats.org/officeDocument/2006/relationships/hyperlink" Target="https://www.nice.org.uk/guidance/indevelopment/gid-ta11780/documents" TargetMode="External"/><Relationship Id="rId409" Type="http://schemas.openxmlformats.org/officeDocument/2006/relationships/hyperlink" Target="https://www.nice.org.uk/guidance/ta1118" TargetMode="External"/><Relationship Id="rId71" Type="http://schemas.openxmlformats.org/officeDocument/2006/relationships/hyperlink" Target="https://www.nice.org.uk/guidance/ta999/resources" TargetMode="External"/><Relationship Id="rId92" Type="http://schemas.openxmlformats.org/officeDocument/2006/relationships/hyperlink" Target="https://www.nice.org.uk/guidance/ta1034/resources" TargetMode="External"/><Relationship Id="rId213" Type="http://schemas.openxmlformats.org/officeDocument/2006/relationships/hyperlink" Target="https://www.nice.org.uk/guidance/indevelopment/gid-ta11630/documents" TargetMode="External"/><Relationship Id="rId234" Type="http://schemas.openxmlformats.org/officeDocument/2006/relationships/hyperlink" Target="https://www.nice.org.uk/guidance/indevelopment/gid-ta11251" TargetMode="External"/><Relationship Id="rId2" Type="http://schemas.openxmlformats.org/officeDocument/2006/relationships/hyperlink" Target="https://www.nice.org.uk/guidance/ta1011/resources" TargetMode="External"/><Relationship Id="rId29" Type="http://schemas.openxmlformats.org/officeDocument/2006/relationships/hyperlink" Target="https://www.nice.org.uk/guidance/indevelopment/gid-ta11154/documents" TargetMode="External"/><Relationship Id="rId255" Type="http://schemas.openxmlformats.org/officeDocument/2006/relationships/hyperlink" Target="https://www.nice.org.uk/guidance/indevelopment/gid-ta10868/documents" TargetMode="External"/><Relationship Id="rId276" Type="http://schemas.openxmlformats.org/officeDocument/2006/relationships/hyperlink" Target="https://www.nice.org.uk/guidance/indevelopment/gid-ta11162" TargetMode="External"/><Relationship Id="rId297" Type="http://schemas.openxmlformats.org/officeDocument/2006/relationships/hyperlink" Target="https://www.nice.org.uk/guidance/indevelopment/gid-ta11624" TargetMode="External"/><Relationship Id="rId40" Type="http://schemas.openxmlformats.org/officeDocument/2006/relationships/hyperlink" Target="https://www.nice.org.uk/guidance/indevelopment/gid-ta11249/documents" TargetMode="External"/><Relationship Id="rId115" Type="http://schemas.openxmlformats.org/officeDocument/2006/relationships/hyperlink" Target="https://www.nice.org.uk/guidance/indevelopment/gid-ta11201/documents" TargetMode="External"/><Relationship Id="rId136" Type="http://schemas.openxmlformats.org/officeDocument/2006/relationships/hyperlink" Target="https://www.nice.org.uk/guidance/indevelopment/gid-ta11107" TargetMode="External"/><Relationship Id="rId157" Type="http://schemas.openxmlformats.org/officeDocument/2006/relationships/hyperlink" Target="https://www.nice.org.uk/guidance/ta980" TargetMode="External"/><Relationship Id="rId178" Type="http://schemas.openxmlformats.org/officeDocument/2006/relationships/hyperlink" Target="https://www.nice.org.uk/guidance/ta1076" TargetMode="External"/><Relationship Id="rId301" Type="http://schemas.openxmlformats.org/officeDocument/2006/relationships/hyperlink" Target="https://www.nice.org.uk/guidance/indevelopment/gid-ta11647/documents" TargetMode="External"/><Relationship Id="rId322" Type="http://schemas.openxmlformats.org/officeDocument/2006/relationships/hyperlink" Target="https://www.nice.org.uk/guidance/indevelopment/gid-ta11633/documents" TargetMode="External"/><Relationship Id="rId343" Type="http://schemas.openxmlformats.org/officeDocument/2006/relationships/hyperlink" Target="https://www.nice.org.uk/guidance/indevelopment/gid-ta11466/documents" TargetMode="External"/><Relationship Id="rId364" Type="http://schemas.openxmlformats.org/officeDocument/2006/relationships/hyperlink" Target="https://www.nice.org.uk/guidance/indevelopment/gid-ta11607/documents" TargetMode="External"/><Relationship Id="rId61" Type="http://schemas.openxmlformats.org/officeDocument/2006/relationships/hyperlink" Target="https://www.nice.org.uk/guidance/indevelopment/gid-ta11381/documents" TargetMode="External"/><Relationship Id="rId82" Type="http://schemas.openxmlformats.org/officeDocument/2006/relationships/hyperlink" Target="https://www.nice.org.uk/guidance/ta1015/resources" TargetMode="External"/><Relationship Id="rId199" Type="http://schemas.openxmlformats.org/officeDocument/2006/relationships/hyperlink" Target="https://www.nice.org.uk/guidance/ta1038/resources" TargetMode="External"/><Relationship Id="rId203" Type="http://schemas.openxmlformats.org/officeDocument/2006/relationships/hyperlink" Target="https://www.nice.org.uk/guidance/ta1116/resources" TargetMode="External"/><Relationship Id="rId385" Type="http://schemas.openxmlformats.org/officeDocument/2006/relationships/hyperlink" Target="https://www.nice.org.uk/guidance/indevelopment/gid-ta11497/documents" TargetMode="External"/><Relationship Id="rId19" Type="http://schemas.openxmlformats.org/officeDocument/2006/relationships/hyperlink" Target="https://www.nice.org.uk/guidance/indevelopment/gid-ta10879/documents" TargetMode="External"/><Relationship Id="rId224" Type="http://schemas.openxmlformats.org/officeDocument/2006/relationships/hyperlink" Target="https://www.nice.org.uk/guidance/ta1024" TargetMode="External"/><Relationship Id="rId245" Type="http://schemas.openxmlformats.org/officeDocument/2006/relationships/hyperlink" Target="https://www.nice.org.uk/guidance/indevelopment/gid-ta11415/documents" TargetMode="External"/><Relationship Id="rId266" Type="http://schemas.openxmlformats.org/officeDocument/2006/relationships/hyperlink" Target="https://www.nice.org.uk/guidance/indevelopment/gid-ta11484" TargetMode="External"/><Relationship Id="rId287" Type="http://schemas.openxmlformats.org/officeDocument/2006/relationships/hyperlink" Target="https://www.nice.org.uk/guidance/indevelopment/gid-ta10822" TargetMode="External"/><Relationship Id="rId410" Type="http://schemas.openxmlformats.org/officeDocument/2006/relationships/hyperlink" Target="https://www.nice.org.uk/guidance/indevelopment/gid-ta11869/documents" TargetMode="External"/><Relationship Id="rId30" Type="http://schemas.openxmlformats.org/officeDocument/2006/relationships/hyperlink" Target="https://www.nice.org.uk/guidance/indevelopment/gid-ta11410" TargetMode="External"/><Relationship Id="rId105" Type="http://schemas.openxmlformats.org/officeDocument/2006/relationships/hyperlink" Target="https://www.nice.org.uk/guidance/indevelopment/gid-ta11501/documents" TargetMode="External"/><Relationship Id="rId126" Type="http://schemas.openxmlformats.org/officeDocument/2006/relationships/hyperlink" Target="https://www.nice.org.uk/guidance/indevelopment/gid-ta11070" TargetMode="External"/><Relationship Id="rId147" Type="http://schemas.openxmlformats.org/officeDocument/2006/relationships/hyperlink" Target="https://www.nice.org.uk/guidance/indevelopment/gid-ta11455" TargetMode="External"/><Relationship Id="rId168" Type="http://schemas.openxmlformats.org/officeDocument/2006/relationships/hyperlink" Target="https://www.nice.org.uk/guidance/indevelopment/gid-ta11531" TargetMode="External"/><Relationship Id="rId312" Type="http://schemas.openxmlformats.org/officeDocument/2006/relationships/hyperlink" Target="https://www.nice.org.uk/guidance/indevelopment/gid-ta11502/documents" TargetMode="External"/><Relationship Id="rId333" Type="http://schemas.openxmlformats.org/officeDocument/2006/relationships/hyperlink" Target="https://www.nice.org.uk/guidance/indevelopment/gid-ta11441/documents" TargetMode="External"/><Relationship Id="rId354" Type="http://schemas.openxmlformats.org/officeDocument/2006/relationships/hyperlink" Target="https://www.nice.org.uk/guidance/topic-selection/gid-ta11764" TargetMode="External"/><Relationship Id="rId51" Type="http://schemas.openxmlformats.org/officeDocument/2006/relationships/hyperlink" Target="https://www.nice.org.uk/guidance/ta1018/resources" TargetMode="External"/><Relationship Id="rId72" Type="http://schemas.openxmlformats.org/officeDocument/2006/relationships/hyperlink" Target="https://www.nice.org.uk/guidance/ta1004/resources" TargetMode="External"/><Relationship Id="rId93" Type="http://schemas.openxmlformats.org/officeDocument/2006/relationships/hyperlink" Target="https://www.nice.org.uk/guidance/ta985/resources" TargetMode="External"/><Relationship Id="rId189" Type="http://schemas.openxmlformats.org/officeDocument/2006/relationships/hyperlink" Target="https://www.nice.org.uk/guidance/ta1071/resources" TargetMode="External"/><Relationship Id="rId375" Type="http://schemas.openxmlformats.org/officeDocument/2006/relationships/hyperlink" Target="https://www.nice.org.uk/guidance/indevelopment/gid-ta11336" TargetMode="External"/><Relationship Id="rId396" Type="http://schemas.openxmlformats.org/officeDocument/2006/relationships/hyperlink" Target="https://www.nice.org.uk/guidance/indevelopment/gid-ta11505" TargetMode="External"/><Relationship Id="rId3" Type="http://schemas.openxmlformats.org/officeDocument/2006/relationships/hyperlink" Target="https://www.nice.org.uk/guidance/ta1033" TargetMode="External"/><Relationship Id="rId214" Type="http://schemas.openxmlformats.org/officeDocument/2006/relationships/hyperlink" Target="https://www.nice.org.uk/guidance/ta1019/resources" TargetMode="External"/><Relationship Id="rId235" Type="http://schemas.openxmlformats.org/officeDocument/2006/relationships/hyperlink" Target="https://www.nice.org.uk/guidance/indevelopment/gid-ta11115/documents" TargetMode="External"/><Relationship Id="rId256" Type="http://schemas.openxmlformats.org/officeDocument/2006/relationships/hyperlink" Target="https://www.nice.org.uk/guidance/awaiting-development/gid-ta11703/documents" TargetMode="External"/><Relationship Id="rId277" Type="http://schemas.openxmlformats.org/officeDocument/2006/relationships/hyperlink" Target="https://www.nice.org.uk/guidance/indevelopment/gid-ta11449" TargetMode="External"/><Relationship Id="rId298" Type="http://schemas.openxmlformats.org/officeDocument/2006/relationships/hyperlink" Target="https://www.nice.org.uk/guidance/indevelopment/gid-ta11486/documents" TargetMode="External"/><Relationship Id="rId400" Type="http://schemas.openxmlformats.org/officeDocument/2006/relationships/hyperlink" Target="https://www.nice.org.uk/guidance/ta966" TargetMode="External"/><Relationship Id="rId116" Type="http://schemas.openxmlformats.org/officeDocument/2006/relationships/hyperlink" Target="https://www.nice.org.uk/guidance/ta1067/resources" TargetMode="External"/><Relationship Id="rId137" Type="http://schemas.openxmlformats.org/officeDocument/2006/relationships/hyperlink" Target="https://www.nice.org.uk/guidance/indevelopment/gid-ta10758" TargetMode="External"/><Relationship Id="rId158" Type="http://schemas.openxmlformats.org/officeDocument/2006/relationships/hyperlink" Target="https://www.nice.org.uk/guidance/ta1077" TargetMode="External"/><Relationship Id="rId302" Type="http://schemas.openxmlformats.org/officeDocument/2006/relationships/hyperlink" Target="https://www.nice.org.uk/guidance/indevelopment/gid-ta10800" TargetMode="External"/><Relationship Id="rId323" Type="http://schemas.openxmlformats.org/officeDocument/2006/relationships/hyperlink" Target="https://www.nice.org.uk/guidance/indevelopment/gid-ta11499/documents" TargetMode="External"/><Relationship Id="rId344" Type="http://schemas.openxmlformats.org/officeDocument/2006/relationships/hyperlink" Target="https://www.nice.org.uk/guidance/indevelopment/gid-ta11166" TargetMode="External"/><Relationship Id="rId20" Type="http://schemas.openxmlformats.org/officeDocument/2006/relationships/hyperlink" Target="https://www.nice.org.uk/guidance/ta1003/resources" TargetMode="External"/><Relationship Id="rId41" Type="http://schemas.openxmlformats.org/officeDocument/2006/relationships/hyperlink" Target="https://www.nice.org.uk/guidance/ta1000/resources" TargetMode="External"/><Relationship Id="rId62" Type="http://schemas.openxmlformats.org/officeDocument/2006/relationships/hyperlink" Target="https://www.nice.org.uk/guidance/indevelopment/gid-ta11386/documents" TargetMode="External"/><Relationship Id="rId83" Type="http://schemas.openxmlformats.org/officeDocument/2006/relationships/hyperlink" Target="https://www.nice.org.uk/guidance/ta1026/resources" TargetMode="External"/><Relationship Id="rId179" Type="http://schemas.openxmlformats.org/officeDocument/2006/relationships/hyperlink" Target="https://www.nice.org.uk/guidance/indevelopment/gid-ta10981/documents" TargetMode="External"/><Relationship Id="rId365" Type="http://schemas.openxmlformats.org/officeDocument/2006/relationships/hyperlink" Target="https://www.nice.org.uk/guidance/indevelopment/gid-ta11535" TargetMode="External"/><Relationship Id="rId386" Type="http://schemas.openxmlformats.org/officeDocument/2006/relationships/hyperlink" Target="https://www.nice.org.uk/guidance/indevelopment/gid-ta11429/documents" TargetMode="External"/><Relationship Id="rId190" Type="http://schemas.openxmlformats.org/officeDocument/2006/relationships/hyperlink" Target="https://www.nice.org.uk/guidance/TA1006" TargetMode="External"/><Relationship Id="rId204" Type="http://schemas.openxmlformats.org/officeDocument/2006/relationships/hyperlink" Target="https://www.nice.org.uk/guidance/indevelopment/gid-ta11334/documents" TargetMode="External"/><Relationship Id="rId225" Type="http://schemas.openxmlformats.org/officeDocument/2006/relationships/hyperlink" Target="https://www.nice.org.uk/guidance/indevelopment/gid-ta11330/documents" TargetMode="External"/><Relationship Id="rId246" Type="http://schemas.openxmlformats.org/officeDocument/2006/relationships/hyperlink" Target="https://www.nice.org.uk/guidance/indevelopment/gid-ta11638/documents" TargetMode="External"/><Relationship Id="rId267" Type="http://schemas.openxmlformats.org/officeDocument/2006/relationships/hyperlink" Target="https://www.nice.org.uk/guidance/indevelopment/gid-ta11416/documents" TargetMode="External"/><Relationship Id="rId288" Type="http://schemas.openxmlformats.org/officeDocument/2006/relationships/hyperlink" Target="https://www.nice.org.uk/guidance/indevelopment/gid-ta11433" TargetMode="External"/><Relationship Id="rId411" Type="http://schemas.openxmlformats.org/officeDocument/2006/relationships/hyperlink" Target="https://www.nice.org.uk/guidance/indevelopment/gid-ta11130/documents" TargetMode="External"/><Relationship Id="rId106" Type="http://schemas.openxmlformats.org/officeDocument/2006/relationships/hyperlink" Target="https://www.nice.org.uk/guidance/ta1091/resources" TargetMode="External"/><Relationship Id="rId127" Type="http://schemas.openxmlformats.org/officeDocument/2006/relationships/hyperlink" Target="https://www.nice.org.uk/guidance/TA1040" TargetMode="External"/><Relationship Id="rId313" Type="http://schemas.openxmlformats.org/officeDocument/2006/relationships/hyperlink" Target="https://www.nice.org.uk/guidance/indevelopment/gid-ta11366" TargetMode="External"/><Relationship Id="rId10" Type="http://schemas.openxmlformats.org/officeDocument/2006/relationships/hyperlink" Target="https://www.nice.org.uk/guidance/ta989" TargetMode="External"/><Relationship Id="rId31" Type="http://schemas.openxmlformats.org/officeDocument/2006/relationships/hyperlink" Target="https://www.nice.org.uk/guidance/ta971/resources" TargetMode="External"/><Relationship Id="rId52" Type="http://schemas.openxmlformats.org/officeDocument/2006/relationships/hyperlink" Target="https://www.nice.org.uk/guidance/ta1043/resources" TargetMode="External"/><Relationship Id="rId73" Type="http://schemas.openxmlformats.org/officeDocument/2006/relationships/hyperlink" Target="https://www.nice.org.uk/guidance/ta1074/resources" TargetMode="External"/><Relationship Id="rId94" Type="http://schemas.openxmlformats.org/officeDocument/2006/relationships/hyperlink" Target="https://www.nice.org.uk/guidance/ta1016/resources" TargetMode="External"/><Relationship Id="rId148" Type="http://schemas.openxmlformats.org/officeDocument/2006/relationships/hyperlink" Target="https://www.nice.org.uk/guidance/indevelopment/gid-ta11545" TargetMode="External"/><Relationship Id="rId169" Type="http://schemas.openxmlformats.org/officeDocument/2006/relationships/hyperlink" Target="https://www.nice.org.uk/guidance/indevelopment/gid-ta11112" TargetMode="External"/><Relationship Id="rId334" Type="http://schemas.openxmlformats.org/officeDocument/2006/relationships/hyperlink" Target="https://www.nice.org.uk/guidance/TA1104" TargetMode="External"/><Relationship Id="rId355" Type="http://schemas.openxmlformats.org/officeDocument/2006/relationships/hyperlink" Target="https://www.nice.org.uk/guidance/ta1107/resources" TargetMode="External"/><Relationship Id="rId376" Type="http://schemas.openxmlformats.org/officeDocument/2006/relationships/hyperlink" Target="https://www.nice.org.uk/guidance/indevelopment/gid-ta11116" TargetMode="External"/><Relationship Id="rId397" Type="http://schemas.openxmlformats.org/officeDocument/2006/relationships/hyperlink" Target="https://www.nice.org.uk/guidance/indevelopment/gid-ta11842" TargetMode="External"/><Relationship Id="rId4" Type="http://schemas.openxmlformats.org/officeDocument/2006/relationships/hyperlink" Target="https://www.nice.org.uk/guidance/ta974/resources" TargetMode="External"/><Relationship Id="rId180" Type="http://schemas.openxmlformats.org/officeDocument/2006/relationships/hyperlink" Target="https://www.nice.org.uk/guidance/indevelopment/gid-ta11140" TargetMode="External"/><Relationship Id="rId215" Type="http://schemas.openxmlformats.org/officeDocument/2006/relationships/hyperlink" Target="https://www.nice.org.uk/guidance/ta1064/resources" TargetMode="External"/><Relationship Id="rId236" Type="http://schemas.openxmlformats.org/officeDocument/2006/relationships/hyperlink" Target="https://www.nice.org.uk/guidance/indevelopment/gid-ta11519/documents" TargetMode="External"/><Relationship Id="rId257" Type="http://schemas.openxmlformats.org/officeDocument/2006/relationships/hyperlink" Target="https://www.nice.org.uk/guidance/indevelopment/gid-ta11477/documents" TargetMode="External"/><Relationship Id="rId278" Type="http://schemas.openxmlformats.org/officeDocument/2006/relationships/hyperlink" Target="https://www.nice.org.uk/guidance/indevelopment/gid-ta11269" TargetMode="External"/><Relationship Id="rId401" Type="http://schemas.openxmlformats.org/officeDocument/2006/relationships/hyperlink" Target="https://www.nice.org.uk/guidance/ta964/resources" TargetMode="External"/><Relationship Id="rId303" Type="http://schemas.openxmlformats.org/officeDocument/2006/relationships/hyperlink" Target="https://www.nice.org.uk/guidance/indevelopment/gid-ta11530/documents" TargetMode="External"/><Relationship Id="rId42" Type="http://schemas.openxmlformats.org/officeDocument/2006/relationships/hyperlink" Target="https://www.nice.org.uk/guidance/ta1051" TargetMode="External"/><Relationship Id="rId84" Type="http://schemas.openxmlformats.org/officeDocument/2006/relationships/hyperlink" Target="https://www.nice.org.uk/guidance/ta970/resources" TargetMode="External"/><Relationship Id="rId138" Type="http://schemas.openxmlformats.org/officeDocument/2006/relationships/hyperlink" Target="https://www.nice.org.uk/guidance/indevelopment/gid-ta11126" TargetMode="External"/><Relationship Id="rId345" Type="http://schemas.openxmlformats.org/officeDocument/2006/relationships/hyperlink" Target="https://www.nice.org.uk/guidance/indevelopment/gid-ta11445" TargetMode="External"/><Relationship Id="rId387" Type="http://schemas.openxmlformats.org/officeDocument/2006/relationships/hyperlink" Target="https://www.nice.org.uk/guidance/indevelopment/gid-ta11278" TargetMode="External"/><Relationship Id="rId191" Type="http://schemas.openxmlformats.org/officeDocument/2006/relationships/hyperlink" Target="https://www.nice.org.uk/guidance/indevelopment/gid-ta11301" TargetMode="External"/><Relationship Id="rId205" Type="http://schemas.openxmlformats.org/officeDocument/2006/relationships/hyperlink" Target="https://www.nice.org.uk/guidance/ta1117/resources" TargetMode="External"/><Relationship Id="rId247" Type="http://schemas.openxmlformats.org/officeDocument/2006/relationships/hyperlink" Target="https://www.nice.org.uk/guidance/indevelopment/gid-ta11468/documents" TargetMode="External"/><Relationship Id="rId412" Type="http://schemas.openxmlformats.org/officeDocument/2006/relationships/hyperlink" Target="https://www.nice.org.uk/guidance/indevelopment/gid-ta11776/documents" TargetMode="External"/><Relationship Id="rId107" Type="http://schemas.openxmlformats.org/officeDocument/2006/relationships/hyperlink" Target="https://www.nice.org.uk/guidance/indevelopment/gid-ta11010" TargetMode="External"/><Relationship Id="rId289" Type="http://schemas.openxmlformats.org/officeDocument/2006/relationships/hyperlink" Target="https://www.nice.org.uk/guidance/indevelopment/gid-ta11583/documents" TargetMode="External"/><Relationship Id="rId11" Type="http://schemas.openxmlformats.org/officeDocument/2006/relationships/hyperlink" Target="https://www.nice.org.uk/guidance/ta1031/resources" TargetMode="External"/><Relationship Id="rId53" Type="http://schemas.openxmlformats.org/officeDocument/2006/relationships/hyperlink" Target="https://www.nice.org.uk/guidance/ta1007/resources" TargetMode="External"/><Relationship Id="rId149" Type="http://schemas.openxmlformats.org/officeDocument/2006/relationships/hyperlink" Target="https://www.nice.org.uk/guidance/ta1095/resources" TargetMode="External"/><Relationship Id="rId314" Type="http://schemas.openxmlformats.org/officeDocument/2006/relationships/hyperlink" Target="https://www.nice.org.uk/guidance/indevelopment/gid-ta11664/documents" TargetMode="External"/><Relationship Id="rId356" Type="http://schemas.openxmlformats.org/officeDocument/2006/relationships/hyperlink" Target="https://www.nice.org.uk/guidance/indevelopment/gid-ta11772/documents" TargetMode="External"/><Relationship Id="rId398" Type="http://schemas.openxmlformats.org/officeDocument/2006/relationships/hyperlink" Target="https://www.nice.org.uk/guidance/awaiting-development/gid-ta11836" TargetMode="External"/><Relationship Id="rId95" Type="http://schemas.openxmlformats.org/officeDocument/2006/relationships/hyperlink" Target="https://www.nice.org.uk/guidance/indevelopment/gid-ta11074/documents" TargetMode="External"/><Relationship Id="rId160" Type="http://schemas.openxmlformats.org/officeDocument/2006/relationships/hyperlink" Target="https://www.nice.org.uk/guidance/indevelopment/gid-ta11104" TargetMode="External"/><Relationship Id="rId216" Type="http://schemas.openxmlformats.org/officeDocument/2006/relationships/hyperlink" Target="https://www.nice.org.uk/guidance/ta1126/resources" TargetMode="External"/><Relationship Id="rId258" Type="http://schemas.openxmlformats.org/officeDocument/2006/relationships/hyperlink" Target="https://www.nice.org.uk/guidance/indevelopment/gid-ta10620/documents" TargetMode="External"/><Relationship Id="rId22" Type="http://schemas.openxmlformats.org/officeDocument/2006/relationships/hyperlink" Target="https://www.nice.org.uk/guidance/TA1066/resources" TargetMode="External"/><Relationship Id="rId64" Type="http://schemas.openxmlformats.org/officeDocument/2006/relationships/hyperlink" Target="https://www.nice.org.uk/guidance/indevelopment/gid-hst10055/documents" TargetMode="External"/><Relationship Id="rId118" Type="http://schemas.openxmlformats.org/officeDocument/2006/relationships/hyperlink" Target="https://www.nice.org.uk/guidance/indevelopment/gid-ta10143/documents" TargetMode="External"/><Relationship Id="rId325" Type="http://schemas.openxmlformats.org/officeDocument/2006/relationships/hyperlink" Target="https://www.nice.org.uk/guidance/indevelopment/gid-ta11093" TargetMode="External"/><Relationship Id="rId367" Type="http://schemas.openxmlformats.org/officeDocument/2006/relationships/hyperlink" Target="https://www.nice.org.uk/guidance/indevelopment/gid-ta11367" TargetMode="External"/><Relationship Id="rId171" Type="http://schemas.openxmlformats.org/officeDocument/2006/relationships/hyperlink" Target="https://www.nice.org.uk/guidance/ta1088/resources" TargetMode="External"/><Relationship Id="rId227" Type="http://schemas.openxmlformats.org/officeDocument/2006/relationships/hyperlink" Target="https://www.nice.org.uk/guidance/indevelopment/gid-ta11424/documents" TargetMode="External"/><Relationship Id="rId269" Type="http://schemas.openxmlformats.org/officeDocument/2006/relationships/hyperlink" Target="https://www.nice.org.uk/guidance/indevelopment/gid-ta11564/documents" TargetMode="External"/><Relationship Id="rId33" Type="http://schemas.openxmlformats.org/officeDocument/2006/relationships/hyperlink" Target="https://www.nice.org.uk/guidance/indevelopment/gid-ta11220/documents" TargetMode="External"/><Relationship Id="rId129" Type="http://schemas.openxmlformats.org/officeDocument/2006/relationships/hyperlink" Target="https://www.nice.org.uk/guidance/indevelopment/gid-ta11036" TargetMode="External"/><Relationship Id="rId280" Type="http://schemas.openxmlformats.org/officeDocument/2006/relationships/hyperlink" Target="https://www.nice.org.uk/guidance/indevelopment/gid-ta11695/documents" TargetMode="External"/><Relationship Id="rId336" Type="http://schemas.openxmlformats.org/officeDocument/2006/relationships/hyperlink" Target="https://www.nice.org.uk/guidance/indevelopment/gid-ta11021" TargetMode="External"/><Relationship Id="rId75" Type="http://schemas.openxmlformats.org/officeDocument/2006/relationships/hyperlink" Target="https://www.nice.org.uk/guidance/ta1005/resources" TargetMode="External"/><Relationship Id="rId140" Type="http://schemas.openxmlformats.org/officeDocument/2006/relationships/hyperlink" Target="https://www.nice.org.uk/guidance/indevelopment/gid-ta10696" TargetMode="External"/><Relationship Id="rId182" Type="http://schemas.openxmlformats.org/officeDocument/2006/relationships/hyperlink" Target="https://www.nice.org.uk/guidance/ta1049/resources" TargetMode="External"/><Relationship Id="rId378" Type="http://schemas.openxmlformats.org/officeDocument/2006/relationships/hyperlink" Target="https://www.nice.org.uk/guidance/indevelopment/gid-ta11586" TargetMode="External"/><Relationship Id="rId403" Type="http://schemas.openxmlformats.org/officeDocument/2006/relationships/hyperlink" Target="https://www.nice.org.uk/guidance/ta969/resources" TargetMode="External"/><Relationship Id="rId6" Type="http://schemas.openxmlformats.org/officeDocument/2006/relationships/hyperlink" Target="https://www.nice.org.uk/guidance/indevelopment/gid-ta10568" TargetMode="External"/><Relationship Id="rId238" Type="http://schemas.openxmlformats.org/officeDocument/2006/relationships/hyperlink" Target="https://www.nice.org.uk/guidance/indevelopment/gid-ta11540" TargetMode="External"/><Relationship Id="rId291" Type="http://schemas.openxmlformats.org/officeDocument/2006/relationships/hyperlink" Target="https://www.nice.org.uk/guidance/indevelopment/gid-ta10607" TargetMode="External"/><Relationship Id="rId305" Type="http://schemas.openxmlformats.org/officeDocument/2006/relationships/hyperlink" Target="https://www.nice.org.uk/guidance/indevelopment/gid-ta11425" TargetMode="External"/><Relationship Id="rId347" Type="http://schemas.openxmlformats.org/officeDocument/2006/relationships/hyperlink" Target="https://www.nice.org.uk/guidance/indevelopment/gid-ta11650/documents" TargetMode="External"/><Relationship Id="rId44" Type="http://schemas.openxmlformats.org/officeDocument/2006/relationships/hyperlink" Target="https://www.nice.org.uk/guidance/indevelopment/gid-ta11058/documents" TargetMode="External"/><Relationship Id="rId86" Type="http://schemas.openxmlformats.org/officeDocument/2006/relationships/hyperlink" Target="https://www.nice.org.uk/guidance/ta1017/resources" TargetMode="External"/><Relationship Id="rId151" Type="http://schemas.openxmlformats.org/officeDocument/2006/relationships/hyperlink" Target="https://www.nice.org.uk/guidance/indevelopment/gid-ta11379/documents" TargetMode="External"/><Relationship Id="rId389" Type="http://schemas.openxmlformats.org/officeDocument/2006/relationships/hyperlink" Target="https://www.nice.org.uk/guidance/indevelopment/gid-ta11768" TargetMode="External"/><Relationship Id="rId193" Type="http://schemas.openxmlformats.org/officeDocument/2006/relationships/hyperlink" Target="https://www.nice.org.uk/guidance/indevelopment/gid-ta10752" TargetMode="External"/><Relationship Id="rId207" Type="http://schemas.openxmlformats.org/officeDocument/2006/relationships/hyperlink" Target="https://www.nice.org.uk/guidance/indevelopment/gid-ta11613/documents" TargetMode="External"/><Relationship Id="rId249" Type="http://schemas.openxmlformats.org/officeDocument/2006/relationships/hyperlink" Target="https://www.nice.org.uk/guidance/ta1052" TargetMode="External"/><Relationship Id="rId414" Type="http://schemas.openxmlformats.org/officeDocument/2006/relationships/hyperlink" Target="https://www.nice.org.uk/guidance/indevelopment/gid-ta11649/documents" TargetMode="External"/><Relationship Id="rId13" Type="http://schemas.openxmlformats.org/officeDocument/2006/relationships/hyperlink" Target="https://www.nice.org.uk/guidance/ta1055/resources" TargetMode="External"/><Relationship Id="rId109" Type="http://schemas.openxmlformats.org/officeDocument/2006/relationships/hyperlink" Target="https://www.nice.org.uk/guidance/ta1054/resources" TargetMode="External"/><Relationship Id="rId260" Type="http://schemas.openxmlformats.org/officeDocument/2006/relationships/hyperlink" Target="https://www.nice.org.uk/guidance/indevelopment/gid-ta10575/documents" TargetMode="External"/><Relationship Id="rId316" Type="http://schemas.openxmlformats.org/officeDocument/2006/relationships/hyperlink" Target="https://www.nice.org.uk/guidance/indevelopment/gid-ta11406" TargetMode="External"/><Relationship Id="rId55" Type="http://schemas.openxmlformats.org/officeDocument/2006/relationships/hyperlink" Target="https://www.nice.org.uk/guidance/ta1039/resources" TargetMode="External"/><Relationship Id="rId97" Type="http://schemas.openxmlformats.org/officeDocument/2006/relationships/hyperlink" Target="https://www.nice.org.uk/guidance/indevelopment/gid-ta11203/documents" TargetMode="External"/><Relationship Id="rId120" Type="http://schemas.openxmlformats.org/officeDocument/2006/relationships/hyperlink" Target="https://www.nice.org.uk/guidance/ta1022/resources" TargetMode="External"/><Relationship Id="rId358" Type="http://schemas.openxmlformats.org/officeDocument/2006/relationships/hyperlink" Target="https://www.nice.org.uk/guidance/indevelopment/gid-ta11599/documents" TargetMode="External"/><Relationship Id="rId162" Type="http://schemas.openxmlformats.org/officeDocument/2006/relationships/hyperlink" Target="https://www.nice.org.uk/guidance/ta1098/resources" TargetMode="External"/><Relationship Id="rId218" Type="http://schemas.openxmlformats.org/officeDocument/2006/relationships/hyperlink" Target="https://www.nice.org.uk/guidance/indevelopment/gid-ta11628/documents" TargetMode="External"/><Relationship Id="rId271" Type="http://schemas.openxmlformats.org/officeDocument/2006/relationships/hyperlink" Target="https://www.nice.org.uk/guidance/indevelopment/gid-ta11488/documents" TargetMode="External"/><Relationship Id="rId24" Type="http://schemas.openxmlformats.org/officeDocument/2006/relationships/hyperlink" Target="https://www.nice.org.uk/guidance/ta1057/resources" TargetMode="External"/><Relationship Id="rId66" Type="http://schemas.openxmlformats.org/officeDocument/2006/relationships/hyperlink" Target="https://www.nice.org.uk/guidance/indevelopment/gid-ng10404" TargetMode="External"/><Relationship Id="rId131" Type="http://schemas.openxmlformats.org/officeDocument/2006/relationships/hyperlink" Target="https://www.nice.org.uk/guidance/indevelopment/gid-hst10020" TargetMode="External"/><Relationship Id="rId327" Type="http://schemas.openxmlformats.org/officeDocument/2006/relationships/hyperlink" Target="https://www.nice.org.uk/guidance/indevelopment/gid-ta11401" TargetMode="External"/><Relationship Id="rId369" Type="http://schemas.openxmlformats.org/officeDocument/2006/relationships/hyperlink" Target="https://www.nice.org.uk/guidance/indevelopment/gid-ta11750" TargetMode="External"/><Relationship Id="rId173" Type="http://schemas.openxmlformats.org/officeDocument/2006/relationships/hyperlink" Target="https://www.nice.org.uk/guidance/indevelopment/gid-ta11091/documents" TargetMode="External"/><Relationship Id="rId229" Type="http://schemas.openxmlformats.org/officeDocument/2006/relationships/hyperlink" Target="https://www.nice.org.uk/guidance/ta1029" TargetMode="External"/><Relationship Id="rId380" Type="http://schemas.openxmlformats.org/officeDocument/2006/relationships/hyperlink" Target="https://www.nice.org.uk/guidance/indevelopment/gid-ta11273" TargetMode="External"/><Relationship Id="rId240" Type="http://schemas.openxmlformats.org/officeDocument/2006/relationships/hyperlink" Target="https://www.nice.org.uk/guidance/indevelopment/gid-ta11454/documents" TargetMode="External"/><Relationship Id="rId35" Type="http://schemas.openxmlformats.org/officeDocument/2006/relationships/hyperlink" Target="https://www.nice.org.uk/guidance/ta1010/resources" TargetMode="External"/><Relationship Id="rId77" Type="http://schemas.openxmlformats.org/officeDocument/2006/relationships/hyperlink" Target="https://www.nice.org.uk/guidance/ta993/resources" TargetMode="External"/><Relationship Id="rId100" Type="http://schemas.openxmlformats.org/officeDocument/2006/relationships/hyperlink" Target="https://www.nice.org.uk/guidance/indevelopment/gid-ta11117" TargetMode="External"/><Relationship Id="rId282" Type="http://schemas.openxmlformats.org/officeDocument/2006/relationships/hyperlink" Target="https://www.nice.org.uk/guidance/indevelopment/gid-ta11163" TargetMode="External"/><Relationship Id="rId338" Type="http://schemas.openxmlformats.org/officeDocument/2006/relationships/hyperlink" Target="https://www.nice.org.uk/guidance/indevelopment/gid-ta11094" TargetMode="External"/><Relationship Id="rId8" Type="http://schemas.openxmlformats.org/officeDocument/2006/relationships/hyperlink" Target="https://www.nice.org.uk/guidance/indevelopment/gid-ta10858" TargetMode="External"/><Relationship Id="rId142" Type="http://schemas.openxmlformats.org/officeDocument/2006/relationships/hyperlink" Target="https://www.nice.org.uk/guidance/ta1047/resources" TargetMode="External"/><Relationship Id="rId184" Type="http://schemas.openxmlformats.org/officeDocument/2006/relationships/hyperlink" Target="https://www.nice.org.uk/guidance/ta1075/resources" TargetMode="External"/><Relationship Id="rId391" Type="http://schemas.openxmlformats.org/officeDocument/2006/relationships/hyperlink" Target="https://www.nice.org.uk/guidance/ta1105" TargetMode="External"/><Relationship Id="rId405" Type="http://schemas.openxmlformats.org/officeDocument/2006/relationships/hyperlink" Target="https://www.nice.org.uk/guidance/indevelopment/gid-ta11823" TargetMode="External"/><Relationship Id="rId251" Type="http://schemas.openxmlformats.org/officeDocument/2006/relationships/hyperlink" Target="https://www.nice.org.uk/guidance/ta1058/resources" TargetMode="External"/><Relationship Id="rId46" Type="http://schemas.openxmlformats.org/officeDocument/2006/relationships/hyperlink" Target="https://www.nice.org.uk/guidance/indevelopment/gid-ta11228" TargetMode="External"/><Relationship Id="rId293" Type="http://schemas.openxmlformats.org/officeDocument/2006/relationships/hyperlink" Target="https://www.nice.org.uk/guidance/indevelopment/gid-ta11402" TargetMode="External"/><Relationship Id="rId307" Type="http://schemas.openxmlformats.org/officeDocument/2006/relationships/hyperlink" Target="https://www.nice.org.uk/guidance/indevelopment/gid-ta10843" TargetMode="External"/><Relationship Id="rId349" Type="http://schemas.openxmlformats.org/officeDocument/2006/relationships/hyperlink" Target="https://www.nice.org.uk/guidance/indevelopment/gid-ta11804/documents" TargetMode="External"/><Relationship Id="rId88" Type="http://schemas.openxmlformats.org/officeDocument/2006/relationships/hyperlink" Target="https://www.nice.org.uk/guidance/ta1035/resources" TargetMode="External"/><Relationship Id="rId111" Type="http://schemas.openxmlformats.org/officeDocument/2006/relationships/hyperlink" Target="https://www.nice.org.uk/guidance/ta967/resources" TargetMode="External"/><Relationship Id="rId153" Type="http://schemas.openxmlformats.org/officeDocument/2006/relationships/hyperlink" Target="https://www.nice.org.uk/guidance/ta1092/resources" TargetMode="External"/><Relationship Id="rId195" Type="http://schemas.openxmlformats.org/officeDocument/2006/relationships/hyperlink" Target="https://www.nice.org.uk/guidance/ta997/resources" TargetMode="External"/><Relationship Id="rId209" Type="http://schemas.openxmlformats.org/officeDocument/2006/relationships/hyperlink" Target="https://www.nice.org.uk/guidance/indevelopment/gid-ta11508/documents" TargetMode="External"/><Relationship Id="rId360" Type="http://schemas.openxmlformats.org/officeDocument/2006/relationships/hyperlink" Target="https://www.nice.org.uk/guidance/indevelopment/gid-ta11333/documents" TargetMode="External"/><Relationship Id="rId416" Type="http://schemas.openxmlformats.org/officeDocument/2006/relationships/hyperlink" Target="https://www.nice.org.uk/guidance/indevelopment/gid-ta11625/documents" TargetMode="External"/><Relationship Id="rId220" Type="http://schemas.openxmlformats.org/officeDocument/2006/relationships/hyperlink" Target="https://www.nice.org.uk/guidance/indevelopment/gid-ta11572/documents" TargetMode="External"/><Relationship Id="rId15" Type="http://schemas.openxmlformats.org/officeDocument/2006/relationships/hyperlink" Target="https://www.nice.org.uk/guidance/indevelopment/gid-ta11186/documents" TargetMode="External"/><Relationship Id="rId57" Type="http://schemas.openxmlformats.org/officeDocument/2006/relationships/hyperlink" Target="https://www.nice.org.uk/guidance/ta1012/resources" TargetMode="External"/><Relationship Id="rId262" Type="http://schemas.openxmlformats.org/officeDocument/2006/relationships/hyperlink" Target="https://www.nice.org.uk/guidance/indevelopment/gid-ta11651/documents" TargetMode="External"/><Relationship Id="rId318" Type="http://schemas.openxmlformats.org/officeDocument/2006/relationships/hyperlink" Target="https://www.nice.org.uk/guidance/indevelopment/gid-ta11128" TargetMode="External"/><Relationship Id="rId99" Type="http://schemas.openxmlformats.org/officeDocument/2006/relationships/hyperlink" Target="https://www.nice.org.uk/guidance/ta1080/resources" TargetMode="External"/><Relationship Id="rId122" Type="http://schemas.openxmlformats.org/officeDocument/2006/relationships/hyperlink" Target="https://www.nice.org.uk/guidance/indevelopment/gid-ta11235/documents" TargetMode="External"/><Relationship Id="rId164" Type="http://schemas.openxmlformats.org/officeDocument/2006/relationships/hyperlink" Target="https://www.nice.org.uk/guidance/indevelopment/gid-ta11023/documents" TargetMode="External"/><Relationship Id="rId371" Type="http://schemas.openxmlformats.org/officeDocument/2006/relationships/hyperlink" Target="https://www.nice.org.uk/guidance/indevelopment/gid-ta11850/documents" TargetMode="External"/><Relationship Id="rId26" Type="http://schemas.openxmlformats.org/officeDocument/2006/relationships/hyperlink" Target="https://www.nice.org.uk/guidance/ta991/resources" TargetMode="External"/><Relationship Id="rId231" Type="http://schemas.openxmlformats.org/officeDocument/2006/relationships/hyperlink" Target="https://www.nice.org.uk/guidance/indevelopment/gid-ta11643/documents" TargetMode="External"/><Relationship Id="rId273" Type="http://schemas.openxmlformats.org/officeDocument/2006/relationships/hyperlink" Target="https://www.nice.org.uk/guidance/ta1084" TargetMode="External"/><Relationship Id="rId329" Type="http://schemas.openxmlformats.org/officeDocument/2006/relationships/hyperlink" Target="https://www.nice.org.uk/guidance/indevelopment/gid-ta11657/documents" TargetMode="External"/><Relationship Id="rId68" Type="http://schemas.openxmlformats.org/officeDocument/2006/relationships/hyperlink" Target="https://www.nice.org.uk/guidance/indevelopment/gid-ta10883/documents" TargetMode="External"/><Relationship Id="rId133" Type="http://schemas.openxmlformats.org/officeDocument/2006/relationships/hyperlink" Target="https://www.nice.org.uk/guidance/ta1090/resources" TargetMode="External"/><Relationship Id="rId175" Type="http://schemas.openxmlformats.org/officeDocument/2006/relationships/hyperlink" Target="https://www.nice.org.uk/guidance/indevelopment/gid-ta11566" TargetMode="External"/><Relationship Id="rId340" Type="http://schemas.openxmlformats.org/officeDocument/2006/relationships/hyperlink" Target="https://www.nice.org.uk/guidance/indevelopment/gid-ta11341" TargetMode="External"/><Relationship Id="rId200" Type="http://schemas.openxmlformats.org/officeDocument/2006/relationships/hyperlink" Target="https://www.nice.org.uk/guidance/ta1009/resources" TargetMode="External"/><Relationship Id="rId382" Type="http://schemas.openxmlformats.org/officeDocument/2006/relationships/hyperlink" Target="https://www.nice.org.uk/guidance/indevelopment/gid-ta10895" TargetMode="External"/><Relationship Id="rId242" Type="http://schemas.openxmlformats.org/officeDocument/2006/relationships/hyperlink" Target="https://www.nice.org.uk/guidance/indevelopment/gid-ta10726/documents" TargetMode="External"/><Relationship Id="rId284" Type="http://schemas.openxmlformats.org/officeDocument/2006/relationships/hyperlink" Target="https://www.nice.org.uk/guidance/indevelopment/gid-ta11511" TargetMode="External"/><Relationship Id="rId37" Type="http://schemas.openxmlformats.org/officeDocument/2006/relationships/hyperlink" Target="https://www.nice.org.uk/guidance/ta1030/resources" TargetMode="External"/><Relationship Id="rId79" Type="http://schemas.openxmlformats.org/officeDocument/2006/relationships/hyperlink" Target="https://www.nice.org.uk/guidance/indevelopment/gid-ta11450" TargetMode="External"/><Relationship Id="rId102" Type="http://schemas.openxmlformats.org/officeDocument/2006/relationships/hyperlink" Target="https://www.nice.org.uk/guidance/indevelopment/gid-ta11071/documents" TargetMode="External"/><Relationship Id="rId144" Type="http://schemas.openxmlformats.org/officeDocument/2006/relationships/hyperlink" Target="https://www.nice.org.uk/guidance/ta968" TargetMode="External"/><Relationship Id="rId90" Type="http://schemas.openxmlformats.org/officeDocument/2006/relationships/hyperlink" Target="https://www.nice.org.uk/guidance/indevelopment/gid-ta11340/documents" TargetMode="External"/><Relationship Id="rId186" Type="http://schemas.openxmlformats.org/officeDocument/2006/relationships/hyperlink" Target="https://www.nice.org.uk/guidance/indevelopment/gid-ta10900" TargetMode="External"/><Relationship Id="rId351" Type="http://schemas.openxmlformats.org/officeDocument/2006/relationships/hyperlink" Target="https://www.nice.org.uk/guidance/indevelopment/gid-ta11636/documents" TargetMode="External"/><Relationship Id="rId393" Type="http://schemas.openxmlformats.org/officeDocument/2006/relationships/hyperlink" Target="https://www.nice.org.uk/guidance/indevelopment/gid-ta11592/documents" TargetMode="External"/><Relationship Id="rId407" Type="http://schemas.openxmlformats.org/officeDocument/2006/relationships/hyperlink" Target="https://www.nice.org.uk/guidance/awaiting-development/gid-ta11414" TargetMode="External"/><Relationship Id="rId211" Type="http://schemas.openxmlformats.org/officeDocument/2006/relationships/hyperlink" Target="https://www.nice.org.uk/guidance/ta1109/resources" TargetMode="External"/><Relationship Id="rId253" Type="http://schemas.openxmlformats.org/officeDocument/2006/relationships/hyperlink" Target="https://www.nice.org.uk/guidance/indevelopment/gid-ta11331/documents" TargetMode="External"/><Relationship Id="rId295" Type="http://schemas.openxmlformats.org/officeDocument/2006/relationships/hyperlink" Target="https://www.nice.org.uk/guidance/indevelopment/gid-hst10063/documents" TargetMode="External"/><Relationship Id="rId309" Type="http://schemas.openxmlformats.org/officeDocument/2006/relationships/hyperlink" Target="https://www.nice.org.uk/guidance/indevelopment/gid-ta11229" TargetMode="External"/><Relationship Id="rId48" Type="http://schemas.openxmlformats.org/officeDocument/2006/relationships/hyperlink" Target="https://www.nice.org.uk/guidance/ta986/resources" TargetMode="External"/><Relationship Id="rId113" Type="http://schemas.openxmlformats.org/officeDocument/2006/relationships/hyperlink" Target="https://www.nice.org.uk/guidance/ta1081/resources" TargetMode="External"/><Relationship Id="rId320" Type="http://schemas.openxmlformats.org/officeDocument/2006/relationships/hyperlink" Target="https://www.nice.org.uk/guidance/indevelopment/gid-ta10608" TargetMode="External"/><Relationship Id="rId155" Type="http://schemas.openxmlformats.org/officeDocument/2006/relationships/hyperlink" Target="https://www.nice.org.uk/guidance/ta976" TargetMode="External"/><Relationship Id="rId197" Type="http://schemas.openxmlformats.org/officeDocument/2006/relationships/hyperlink" Target="https://www.nice.org.uk/guidance/ta1101/resources" TargetMode="External"/><Relationship Id="rId362" Type="http://schemas.openxmlformats.org/officeDocument/2006/relationships/hyperlink" Target="https://www.nice.org.uk/guidance/indevelopment/gid-ta11584/documents" TargetMode="External"/><Relationship Id="rId418"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s://www.nice.org.uk/guidance/qs119" TargetMode="External"/><Relationship Id="rId21" Type="http://schemas.openxmlformats.org/officeDocument/2006/relationships/hyperlink" Target="https://www.nice.org.uk/guidance/ng73/resources" TargetMode="External"/><Relationship Id="rId34" Type="http://schemas.openxmlformats.org/officeDocument/2006/relationships/hyperlink" Target="https://www.nice.org.uk/guidance/indevelopment/gid-ng10441" TargetMode="External"/><Relationship Id="rId42" Type="http://schemas.openxmlformats.org/officeDocument/2006/relationships/hyperlink" Target="https://www.nice.org.uk/guidance/ng250/resources" TargetMode="External"/><Relationship Id="rId47" Type="http://schemas.openxmlformats.org/officeDocument/2006/relationships/hyperlink" Target="https://www.nice.org.uk/guidance/indevelopment/gid-ng10438" TargetMode="External"/><Relationship Id="rId50" Type="http://schemas.openxmlformats.org/officeDocument/2006/relationships/hyperlink" Target="https://www.nice.org.uk/guidance/indevelopment/gid-ng10450" TargetMode="External"/><Relationship Id="rId55" Type="http://schemas.openxmlformats.org/officeDocument/2006/relationships/hyperlink" Target="https://www.nice.org.uk/guidance/indevelopment/gid-ng10468" TargetMode="External"/><Relationship Id="rId63" Type="http://schemas.openxmlformats.org/officeDocument/2006/relationships/hyperlink" Target="https://www.nice.org.uk/guidance/indevelopment/gid-qs10200" TargetMode="External"/><Relationship Id="rId7" Type="http://schemas.openxmlformats.org/officeDocument/2006/relationships/hyperlink" Target="https://www.nice.org.uk/guidance/ng242/resources" TargetMode="External"/><Relationship Id="rId2" Type="http://schemas.openxmlformats.org/officeDocument/2006/relationships/hyperlink" Target="https://www.nice.org.uk/guidance/ng246/resources" TargetMode="External"/><Relationship Id="rId16" Type="http://schemas.openxmlformats.org/officeDocument/2006/relationships/hyperlink" Target="https://www.nice.org.uk/guidance/indevelopment/gid-ng10398" TargetMode="External"/><Relationship Id="rId29" Type="http://schemas.openxmlformats.org/officeDocument/2006/relationships/hyperlink" Target="https://www.nice.org.uk/guidance/ng244" TargetMode="External"/><Relationship Id="rId11" Type="http://schemas.openxmlformats.org/officeDocument/2006/relationships/hyperlink" Target="https://www.nice.org.uk/guidance/ng245/resources" TargetMode="External"/><Relationship Id="rId24" Type="http://schemas.openxmlformats.org/officeDocument/2006/relationships/hyperlink" Target="https://www.nice.org.uk/guidance/indevelopment/gid-ng10427" TargetMode="External"/><Relationship Id="rId32" Type="http://schemas.openxmlformats.org/officeDocument/2006/relationships/hyperlink" Target="https://www.nice.org.uk/guidance/indevelopment/gid-ng10433" TargetMode="External"/><Relationship Id="rId37" Type="http://schemas.openxmlformats.org/officeDocument/2006/relationships/hyperlink" Target="https://www.nice.org.uk/guidance/indevelopment/gid-qs10190/documents" TargetMode="External"/><Relationship Id="rId40" Type="http://schemas.openxmlformats.org/officeDocument/2006/relationships/hyperlink" Target="https://www.nice.org.uk/guidance/ng235/resources" TargetMode="External"/><Relationship Id="rId45" Type="http://schemas.openxmlformats.org/officeDocument/2006/relationships/hyperlink" Target="https://www.nice.org.uk/guidance/indevelopment/gid-ng10448/documents" TargetMode="External"/><Relationship Id="rId53" Type="http://schemas.openxmlformats.org/officeDocument/2006/relationships/hyperlink" Target="https://www.nice.org.uk/guidance/qs213" TargetMode="External"/><Relationship Id="rId58" Type="http://schemas.openxmlformats.org/officeDocument/2006/relationships/hyperlink" Target="https://www.nice.org.uk/guidance/indevelopment/gid-qs10189/documents" TargetMode="External"/><Relationship Id="rId5" Type="http://schemas.openxmlformats.org/officeDocument/2006/relationships/hyperlink" Target="https://www.nice.org.uk/guidance/ng248/resources" TargetMode="External"/><Relationship Id="rId61" Type="http://schemas.openxmlformats.org/officeDocument/2006/relationships/hyperlink" Target="https://www.nice.org.uk/guidance/indevelopment/gid-ng10452" TargetMode="External"/><Relationship Id="rId19" Type="http://schemas.openxmlformats.org/officeDocument/2006/relationships/hyperlink" Target="https://www.nice.org.uk/guidance/ng148/resources" TargetMode="External"/><Relationship Id="rId14" Type="http://schemas.openxmlformats.org/officeDocument/2006/relationships/hyperlink" Target="https://www.nice.org.uk/guidance/indevelopment/gid-qs10177/documents" TargetMode="External"/><Relationship Id="rId22" Type="http://schemas.openxmlformats.org/officeDocument/2006/relationships/hyperlink" Target="https://www.nice.org.uk/guidance/ng253/resources" TargetMode="External"/><Relationship Id="rId27" Type="http://schemas.openxmlformats.org/officeDocument/2006/relationships/hyperlink" Target="https://www.nice.org.uk/guidance/ng23/resources" TargetMode="External"/><Relationship Id="rId30" Type="http://schemas.openxmlformats.org/officeDocument/2006/relationships/hyperlink" Target="https://www.nice.org.uk/guidance/indevelopment/gid-ng10435" TargetMode="External"/><Relationship Id="rId35" Type="http://schemas.openxmlformats.org/officeDocument/2006/relationships/hyperlink" Target="https://www.nice.org.uk/guidance/ng249/resources" TargetMode="External"/><Relationship Id="rId43" Type="http://schemas.openxmlformats.org/officeDocument/2006/relationships/hyperlink" Target="https://www.nice.org.uk/guidance/indevelopment/gid-ng10405" TargetMode="External"/><Relationship Id="rId48" Type="http://schemas.openxmlformats.org/officeDocument/2006/relationships/hyperlink" Target="https://www.nice.org.uk/guidance/indevelopment/gid-ng10457" TargetMode="External"/><Relationship Id="rId56" Type="http://schemas.openxmlformats.org/officeDocument/2006/relationships/hyperlink" Target="https://www.nice.org.uk/guidance/indevelopment/gid-ng10467" TargetMode="External"/><Relationship Id="rId64" Type="http://schemas.openxmlformats.org/officeDocument/2006/relationships/hyperlink" Target="https://www.nice.org.uk/guidance/indevelopment/gid-qs10193" TargetMode="External"/><Relationship Id="rId8" Type="http://schemas.openxmlformats.org/officeDocument/2006/relationships/hyperlink" Target="https://www.nice.org.uk/guidance/indevelopment/gid-ng10263/documents" TargetMode="External"/><Relationship Id="rId51" Type="http://schemas.openxmlformats.org/officeDocument/2006/relationships/hyperlink" Target="https://www.nice.org.uk/guidance/ng254/resources" TargetMode="External"/><Relationship Id="rId3" Type="http://schemas.openxmlformats.org/officeDocument/2006/relationships/hyperlink" Target="https://www.nice.org.uk/guidance/ng247/resources" TargetMode="External"/><Relationship Id="rId12" Type="http://schemas.openxmlformats.org/officeDocument/2006/relationships/hyperlink" Target="https://www.nice.org.uk/guidance/indevelopment/gid-qs10176/documents" TargetMode="External"/><Relationship Id="rId17" Type="http://schemas.openxmlformats.org/officeDocument/2006/relationships/hyperlink" Target="https://www.nice.org.uk/guidance/qs19" TargetMode="External"/><Relationship Id="rId25" Type="http://schemas.openxmlformats.org/officeDocument/2006/relationships/hyperlink" Target="https://www.nice.org.uk/guidance/indevelopment/gid-ng10430/documents" TargetMode="External"/><Relationship Id="rId33" Type="http://schemas.openxmlformats.org/officeDocument/2006/relationships/hyperlink" Target="https://www.nice.org.uk/guidance/indevelopment/gid-ng10432/documents" TargetMode="External"/><Relationship Id="rId38" Type="http://schemas.openxmlformats.org/officeDocument/2006/relationships/hyperlink" Target="https://www.nice.org.uk/guidance/indevelopment/gid-ng10443" TargetMode="External"/><Relationship Id="rId46" Type="http://schemas.openxmlformats.org/officeDocument/2006/relationships/hyperlink" Target="https://www.nice.org.uk/guidance/indevelopment/gid-ng10449" TargetMode="External"/><Relationship Id="rId59" Type="http://schemas.openxmlformats.org/officeDocument/2006/relationships/hyperlink" Target="https://www.nice.org.uk/guidance/indevelopment/gid-qs10197/documents" TargetMode="External"/><Relationship Id="rId20" Type="http://schemas.openxmlformats.org/officeDocument/2006/relationships/hyperlink" Target="https://www.nice.org.uk/guidance/qs212/resources" TargetMode="External"/><Relationship Id="rId41" Type="http://schemas.openxmlformats.org/officeDocument/2006/relationships/hyperlink" Target="https://www.nice.org.uk/guidance/indevelopment/gid-ng10445" TargetMode="External"/><Relationship Id="rId54" Type="http://schemas.openxmlformats.org/officeDocument/2006/relationships/hyperlink" Target="https://www.nice.org.uk/guidance/indevelopment/gid-ng10216/documents" TargetMode="External"/><Relationship Id="rId62" Type="http://schemas.openxmlformats.org/officeDocument/2006/relationships/hyperlink" Target="https://www.nice.org.uk/guidance/indevelopment/gid-ng10451" TargetMode="External"/><Relationship Id="rId1" Type="http://schemas.openxmlformats.org/officeDocument/2006/relationships/hyperlink" Target="https://www.nice.org.uk/guidance/ng252/resources" TargetMode="External"/><Relationship Id="rId6" Type="http://schemas.openxmlformats.org/officeDocument/2006/relationships/hyperlink" Target="https://www.nice.org.uk/guidance/indevelopment/gid-ng10237" TargetMode="External"/><Relationship Id="rId15" Type="http://schemas.openxmlformats.org/officeDocument/2006/relationships/hyperlink" Target="https://www.nice.org.uk/guidance/ng137/resources" TargetMode="External"/><Relationship Id="rId23" Type="http://schemas.openxmlformats.org/officeDocument/2006/relationships/hyperlink" Target="https://www.nice.org.uk/guidance/ng101/resources" TargetMode="External"/><Relationship Id="rId28" Type="http://schemas.openxmlformats.org/officeDocument/2006/relationships/hyperlink" Target="https://www.nice.org.uk/guidance/indevelopment/gid-ng10434" TargetMode="External"/><Relationship Id="rId36" Type="http://schemas.openxmlformats.org/officeDocument/2006/relationships/hyperlink" Target="https://www.nice.org.uk/guidance/indevelopment/gid-ng10444" TargetMode="External"/><Relationship Id="rId49" Type="http://schemas.openxmlformats.org/officeDocument/2006/relationships/hyperlink" Target="https://www.nice.org.uk/guidance/indevelopment/gid-ng10456" TargetMode="External"/><Relationship Id="rId57" Type="http://schemas.openxmlformats.org/officeDocument/2006/relationships/hyperlink" Target="https://www.nice.org.uk/guidance/indevelopment/gid-ng10466" TargetMode="External"/><Relationship Id="rId10" Type="http://schemas.openxmlformats.org/officeDocument/2006/relationships/hyperlink" Target="https://www.nice.org.uk/guidance/indevelopment/gid-ng10336/documents" TargetMode="External"/><Relationship Id="rId31" Type="http://schemas.openxmlformats.org/officeDocument/2006/relationships/hyperlink" Target="https://www.nice.org.uk/guidance/indevelopment/gid-ng10436" TargetMode="External"/><Relationship Id="rId44" Type="http://schemas.openxmlformats.org/officeDocument/2006/relationships/hyperlink" Target="https://www.nice.org.uk/guidance/indevelopment/gid-qs10186/documents" TargetMode="External"/><Relationship Id="rId52" Type="http://schemas.openxmlformats.org/officeDocument/2006/relationships/hyperlink" Target="https://www.nice.org.uk/guidance/ng255/resources" TargetMode="External"/><Relationship Id="rId60" Type="http://schemas.openxmlformats.org/officeDocument/2006/relationships/hyperlink" Target="https://www.nice.org.uk/guidance/indevelopment/gid-ng10453" TargetMode="External"/><Relationship Id="rId65" Type="http://schemas.openxmlformats.org/officeDocument/2006/relationships/printerSettings" Target="../printerSettings/printerSettings4.bin"/><Relationship Id="rId4" Type="http://schemas.openxmlformats.org/officeDocument/2006/relationships/hyperlink" Target="https://www.nice.org.uk/guidance/indevelopment/gid-ng10216/documents" TargetMode="External"/><Relationship Id="rId9" Type="http://schemas.openxmlformats.org/officeDocument/2006/relationships/hyperlink" Target="https://www.nice.org.uk/guidance/indevelopment/gid-qs10113/documents" TargetMode="External"/><Relationship Id="rId13" Type="http://schemas.openxmlformats.org/officeDocument/2006/relationships/hyperlink" Target="https://www.nice.org.uk/guidance/indevelopment/gid-ng10380/documents" TargetMode="External"/><Relationship Id="rId18" Type="http://schemas.openxmlformats.org/officeDocument/2006/relationships/hyperlink" Target="https://www.nice.org.uk/guidance/indevelopment/gid-qs10182" TargetMode="External"/><Relationship Id="rId39" Type="http://schemas.openxmlformats.org/officeDocument/2006/relationships/hyperlink" Target="https://www.nice.org.uk/guidance/indevelopment/gid-qs10094"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nice.org.uk/guidance/htg730" TargetMode="External"/><Relationship Id="rId18" Type="http://schemas.openxmlformats.org/officeDocument/2006/relationships/hyperlink" Target="https://www.nice.org.uk/guidance/htg754" TargetMode="External"/><Relationship Id="rId26" Type="http://schemas.openxmlformats.org/officeDocument/2006/relationships/hyperlink" Target="https://www.nice.org.uk/guidance/htg739" TargetMode="External"/><Relationship Id="rId39" Type="http://schemas.openxmlformats.org/officeDocument/2006/relationships/hyperlink" Target="https://www.nice.org.uk/guidance/awaiting-development/gid-hte10062" TargetMode="External"/><Relationship Id="rId21" Type="http://schemas.openxmlformats.org/officeDocument/2006/relationships/hyperlink" Target="https://www.nice.org.uk/guidance/htg751" TargetMode="External"/><Relationship Id="rId34" Type="http://schemas.openxmlformats.org/officeDocument/2006/relationships/hyperlink" Target="https://www.nice.org.uk/guidance/htg766/resources" TargetMode="External"/><Relationship Id="rId42" Type="http://schemas.openxmlformats.org/officeDocument/2006/relationships/hyperlink" Target="https://www.nice.org.uk/guidance/indevelopment/gid-dg10083/documents" TargetMode="External"/><Relationship Id="rId47" Type="http://schemas.openxmlformats.org/officeDocument/2006/relationships/hyperlink" Target="https://www.nice.org.uk/guidance/indevelopment/gid-hte10072/documents" TargetMode="External"/><Relationship Id="rId50" Type="http://schemas.openxmlformats.org/officeDocument/2006/relationships/hyperlink" Target="https://www.nice.org.uk/guidance/indevelopment/gid-hte10084" TargetMode="External"/><Relationship Id="rId7" Type="http://schemas.openxmlformats.org/officeDocument/2006/relationships/hyperlink" Target="https://www.nice.org.uk/guidance/indevelopment/gid-hte10011/documents" TargetMode="External"/><Relationship Id="rId2" Type="http://schemas.openxmlformats.org/officeDocument/2006/relationships/hyperlink" Target="https://www.nice.org.uk/guidance/indevelopment/gid-mt538" TargetMode="External"/><Relationship Id="rId16" Type="http://schemas.openxmlformats.org/officeDocument/2006/relationships/hyperlink" Target="https://www.nice.org.uk/guidance/htg736/resources" TargetMode="External"/><Relationship Id="rId29" Type="http://schemas.openxmlformats.org/officeDocument/2006/relationships/hyperlink" Target="https://www.nice.org.uk/guidance/htg756" TargetMode="External"/><Relationship Id="rId11" Type="http://schemas.openxmlformats.org/officeDocument/2006/relationships/hyperlink" Target="https://www.nice.org.uk/guidance/htg718" TargetMode="External"/><Relationship Id="rId24" Type="http://schemas.openxmlformats.org/officeDocument/2006/relationships/hyperlink" Target="https://www.nice.org.uk/guidance/htg753" TargetMode="External"/><Relationship Id="rId32" Type="http://schemas.openxmlformats.org/officeDocument/2006/relationships/hyperlink" Target="https://www.nice.org.uk/guidance/htg768/resources" TargetMode="External"/><Relationship Id="rId37" Type="http://schemas.openxmlformats.org/officeDocument/2006/relationships/hyperlink" Target="https://www.nice.org.uk/guidance/indevelopment/gid-hte10061" TargetMode="External"/><Relationship Id="rId40" Type="http://schemas.openxmlformats.org/officeDocument/2006/relationships/hyperlink" Target="https://www.nice.org.uk/guidance/indevelopment/gid-hte10067" TargetMode="External"/><Relationship Id="rId45" Type="http://schemas.openxmlformats.org/officeDocument/2006/relationships/hyperlink" Target="https://www.nice.org.uk/guidance/indevelopment/gid-hte10069" TargetMode="External"/><Relationship Id="rId53" Type="http://schemas.openxmlformats.org/officeDocument/2006/relationships/printerSettings" Target="../printerSettings/printerSettings5.bin"/><Relationship Id="rId5" Type="http://schemas.openxmlformats.org/officeDocument/2006/relationships/hyperlink" Target="https://www.nice.org.uk/guidance/awaiting-development/gid-mt591" TargetMode="External"/><Relationship Id="rId10" Type="http://schemas.openxmlformats.org/officeDocument/2006/relationships/hyperlink" Target="https://www.nice.org.uk/guidance/htg735/resources" TargetMode="External"/><Relationship Id="rId19" Type="http://schemas.openxmlformats.org/officeDocument/2006/relationships/hyperlink" Target="https://www.nice.org.uk/guidance/htg743" TargetMode="External"/><Relationship Id="rId31" Type="http://schemas.openxmlformats.org/officeDocument/2006/relationships/hyperlink" Target="https://www.nice.org.uk/guidance/htg764" TargetMode="External"/><Relationship Id="rId44" Type="http://schemas.openxmlformats.org/officeDocument/2006/relationships/hyperlink" Target="https://www.nice.org.uk/guidance/awaiting-development/gid-hte10073" TargetMode="External"/><Relationship Id="rId52" Type="http://schemas.openxmlformats.org/officeDocument/2006/relationships/hyperlink" Target="https://www.nice.org.uk/guidance/htg769/resources" TargetMode="External"/><Relationship Id="rId4" Type="http://schemas.openxmlformats.org/officeDocument/2006/relationships/hyperlink" Target="https://www.nice.org.uk/guidance/htg716" TargetMode="External"/><Relationship Id="rId9" Type="http://schemas.openxmlformats.org/officeDocument/2006/relationships/hyperlink" Target="https://www.nice.org.uk/guidance/indevelopment/gid-mt594" TargetMode="External"/><Relationship Id="rId14" Type="http://schemas.openxmlformats.org/officeDocument/2006/relationships/hyperlink" Target="https://www.nice.org.uk/guidance/htg757" TargetMode="External"/><Relationship Id="rId22" Type="http://schemas.openxmlformats.org/officeDocument/2006/relationships/hyperlink" Target="https://www.nice.org.uk/guidance/htg746" TargetMode="External"/><Relationship Id="rId27" Type="http://schemas.openxmlformats.org/officeDocument/2006/relationships/hyperlink" Target="https://www.nice.org.uk/guidance/htg759" TargetMode="External"/><Relationship Id="rId30" Type="http://schemas.openxmlformats.org/officeDocument/2006/relationships/hyperlink" Target="https://www.nice.org.uk/guidance/htg760" TargetMode="External"/><Relationship Id="rId35" Type="http://schemas.openxmlformats.org/officeDocument/2006/relationships/hyperlink" Target="https://www.nice.org.uk/guidance/htg745" TargetMode="External"/><Relationship Id="rId43" Type="http://schemas.openxmlformats.org/officeDocument/2006/relationships/hyperlink" Target="https://www.nice.org.uk/guidance/indevelopment/gid-hte10068" TargetMode="External"/><Relationship Id="rId48" Type="http://schemas.openxmlformats.org/officeDocument/2006/relationships/hyperlink" Target="https://www.nice.org.uk/guidance/indevelopment/gid-hte10077" TargetMode="External"/><Relationship Id="rId8" Type="http://schemas.openxmlformats.org/officeDocument/2006/relationships/hyperlink" Target="https://www.nice.org.uk/guidance/indevelopment/gid-mt593" TargetMode="External"/><Relationship Id="rId51" Type="http://schemas.openxmlformats.org/officeDocument/2006/relationships/hyperlink" Target="https://www.nice.org.uk/guidance/indevelopment/gid-hte10079" TargetMode="External"/><Relationship Id="rId3" Type="http://schemas.openxmlformats.org/officeDocument/2006/relationships/hyperlink" Target="https://www.nice.org.uk/guidance/htg724" TargetMode="External"/><Relationship Id="rId12" Type="http://schemas.openxmlformats.org/officeDocument/2006/relationships/hyperlink" Target="https://www.nice.org.uk/guidance/htg715" TargetMode="External"/><Relationship Id="rId17" Type="http://schemas.openxmlformats.org/officeDocument/2006/relationships/hyperlink" Target="https://www.nice.org.uk/guidance/htg748" TargetMode="External"/><Relationship Id="rId25" Type="http://schemas.openxmlformats.org/officeDocument/2006/relationships/hyperlink" Target="https://www.nice.org.uk/guidance/htg758" TargetMode="External"/><Relationship Id="rId33" Type="http://schemas.openxmlformats.org/officeDocument/2006/relationships/hyperlink" Target="https://www.nice.org.uk/guidance/awaiting-development/gid-hte10065" TargetMode="External"/><Relationship Id="rId38" Type="http://schemas.openxmlformats.org/officeDocument/2006/relationships/hyperlink" Target="https://www.nice.org.uk/guidance/indevelopment/gid-hte10063" TargetMode="External"/><Relationship Id="rId46" Type="http://schemas.openxmlformats.org/officeDocument/2006/relationships/hyperlink" Target="https://www.nice.org.uk/guidance/awaiting-development/gid-hte10082" TargetMode="External"/><Relationship Id="rId20" Type="http://schemas.openxmlformats.org/officeDocument/2006/relationships/hyperlink" Target="https://www.nice.org.uk/guidance/htg742" TargetMode="External"/><Relationship Id="rId41" Type="http://schemas.openxmlformats.org/officeDocument/2006/relationships/hyperlink" Target="https://www.nice.org.uk/guidance/indevelopment/gid-hte10070" TargetMode="External"/><Relationship Id="rId1" Type="http://schemas.openxmlformats.org/officeDocument/2006/relationships/hyperlink" Target="https://www.nice.org.uk/guidance/indevelopment/gid-mt567" TargetMode="External"/><Relationship Id="rId6" Type="http://schemas.openxmlformats.org/officeDocument/2006/relationships/hyperlink" Target="https://www.nice.org.uk/guidance/htg719" TargetMode="External"/><Relationship Id="rId15" Type="http://schemas.openxmlformats.org/officeDocument/2006/relationships/hyperlink" Target="https://www.nice.org.uk/guidance/htg729" TargetMode="External"/><Relationship Id="rId23" Type="http://schemas.openxmlformats.org/officeDocument/2006/relationships/hyperlink" Target="https://www.nice.org.uk/guidance/htg747" TargetMode="External"/><Relationship Id="rId28" Type="http://schemas.openxmlformats.org/officeDocument/2006/relationships/hyperlink" Target="https://www.nice.org.uk/guidance/indevelopment/gid-dg10118" TargetMode="External"/><Relationship Id="rId36" Type="http://schemas.openxmlformats.org/officeDocument/2006/relationships/hyperlink" Target="https://www.nice.org.uk/guidance/indevelopment/gid-hte10066" TargetMode="External"/><Relationship Id="rId49" Type="http://schemas.openxmlformats.org/officeDocument/2006/relationships/hyperlink" Target="https://www.nice.org.uk/guidance/indevelopment/gid-hte10085"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ww.nice.org.uk/guidance/ipg803/resources" TargetMode="External"/><Relationship Id="rId21" Type="http://schemas.openxmlformats.org/officeDocument/2006/relationships/hyperlink" Target="https://www.nice.org.uk/guidance/ipg793" TargetMode="External"/><Relationship Id="rId42" Type="http://schemas.openxmlformats.org/officeDocument/2006/relationships/hyperlink" Target="https://www.nice.org.uk/guidance/IPG789" TargetMode="External"/><Relationship Id="rId47" Type="http://schemas.openxmlformats.org/officeDocument/2006/relationships/hyperlink" Target="https://www.nice.org.uk/guidance/ipg805/resources" TargetMode="External"/><Relationship Id="rId63" Type="http://schemas.openxmlformats.org/officeDocument/2006/relationships/hyperlink" Target="https://www.nice.org.uk/guidance/indevelopment/gid-ipg10394" TargetMode="External"/><Relationship Id="rId68" Type="http://schemas.openxmlformats.org/officeDocument/2006/relationships/hyperlink" Target="https://www.nice.org.uk/guidance/indevelopment/gid-ipg10416" TargetMode="External"/><Relationship Id="rId84" Type="http://schemas.openxmlformats.org/officeDocument/2006/relationships/hyperlink" Target="https://www.nice.org.uk/guidance/indevelopment/gid-ipg10439" TargetMode="External"/><Relationship Id="rId89" Type="http://schemas.openxmlformats.org/officeDocument/2006/relationships/hyperlink" Target="https://www.nice.org.uk/guidance/ipg811" TargetMode="External"/><Relationship Id="rId16" Type="http://schemas.openxmlformats.org/officeDocument/2006/relationships/hyperlink" Target="https://www.nice.org.uk/guidance/awaiting-development/gid-ipg10268" TargetMode="External"/><Relationship Id="rId11" Type="http://schemas.openxmlformats.org/officeDocument/2006/relationships/hyperlink" Target="https://www.nice.org.uk/guidance/IPG791" TargetMode="External"/><Relationship Id="rId32" Type="http://schemas.openxmlformats.org/officeDocument/2006/relationships/hyperlink" Target="https://www.nice.org.uk/guidance/ipg799/resources" TargetMode="External"/><Relationship Id="rId37" Type="http://schemas.openxmlformats.org/officeDocument/2006/relationships/hyperlink" Target="https://www.nice.org.uk/guidance/awaiting-development/gid-ipg10369" TargetMode="External"/><Relationship Id="rId53" Type="http://schemas.openxmlformats.org/officeDocument/2006/relationships/hyperlink" Target="https://www.nice.org.uk/guidance/IPG794" TargetMode="External"/><Relationship Id="rId58" Type="http://schemas.openxmlformats.org/officeDocument/2006/relationships/hyperlink" Target="https://www.nice.org.uk/guidance/indevelopment/gid-ipg10412" TargetMode="External"/><Relationship Id="rId74" Type="http://schemas.openxmlformats.org/officeDocument/2006/relationships/hyperlink" Target="https://www.nice.org.uk/guidance/ipg810" TargetMode="External"/><Relationship Id="rId79" Type="http://schemas.openxmlformats.org/officeDocument/2006/relationships/hyperlink" Target="https://www.nice.org.uk/guidance/indevelopment/gid-ipg10440" TargetMode="External"/><Relationship Id="rId5" Type="http://schemas.openxmlformats.org/officeDocument/2006/relationships/hyperlink" Target="https://www.nice.org.uk/guidance/awaiting-development/gid-ipg10336" TargetMode="External"/><Relationship Id="rId90" Type="http://schemas.openxmlformats.org/officeDocument/2006/relationships/printerSettings" Target="../printerSettings/printerSettings6.bin"/><Relationship Id="rId14" Type="http://schemas.openxmlformats.org/officeDocument/2006/relationships/hyperlink" Target="https://www.nice.org.uk/guidance/IPG801" TargetMode="External"/><Relationship Id="rId22" Type="http://schemas.openxmlformats.org/officeDocument/2006/relationships/hyperlink" Target="https://www.nice.org.uk/guidance/indevelopment/gid-ipg10351" TargetMode="External"/><Relationship Id="rId27" Type="http://schemas.openxmlformats.org/officeDocument/2006/relationships/hyperlink" Target="https://www.nice.org.uk/guidance/awaiting-development/gid-ipg10267" TargetMode="External"/><Relationship Id="rId30" Type="http://schemas.openxmlformats.org/officeDocument/2006/relationships/hyperlink" Target="https://www.nice.org.uk/guidance/indevelopment/gid-ipg10392" TargetMode="External"/><Relationship Id="rId35" Type="http://schemas.openxmlformats.org/officeDocument/2006/relationships/hyperlink" Target="https://www.nice.org.uk/guidance/awaiting-development/gid-ipg10391" TargetMode="External"/><Relationship Id="rId43" Type="http://schemas.openxmlformats.org/officeDocument/2006/relationships/hyperlink" Target="https://www.nice.org.uk/guidance/indevelopment/gid-ipg10357" TargetMode="External"/><Relationship Id="rId48" Type="http://schemas.openxmlformats.org/officeDocument/2006/relationships/hyperlink" Target="https://www.nice.org.uk/guidance/indevelopment/gid-ipg10204" TargetMode="External"/><Relationship Id="rId56" Type="http://schemas.openxmlformats.org/officeDocument/2006/relationships/hyperlink" Target="https://www.nice.org.uk/guidance/ipg807" TargetMode="External"/><Relationship Id="rId64" Type="http://schemas.openxmlformats.org/officeDocument/2006/relationships/hyperlink" Target="https://www.nice.org.uk/guidance/indevelopment/gid-ipg10394" TargetMode="External"/><Relationship Id="rId69" Type="http://schemas.openxmlformats.org/officeDocument/2006/relationships/hyperlink" Target="https://www.nice.org.uk/guidance/indevelopment/gid-ipg10416" TargetMode="External"/><Relationship Id="rId77" Type="http://schemas.openxmlformats.org/officeDocument/2006/relationships/hyperlink" Target="https://www.nice.org.uk/guidance/indevelopment/gid-ipg10448" TargetMode="External"/><Relationship Id="rId8" Type="http://schemas.openxmlformats.org/officeDocument/2006/relationships/hyperlink" Target="https://www.nice.org.uk/guidance/awaiting-development/gid-ipg10284" TargetMode="External"/><Relationship Id="rId51" Type="http://schemas.openxmlformats.org/officeDocument/2006/relationships/hyperlink" Target="https://www.nice.org.uk/guidance/indevelopment/gid-ipg10216" TargetMode="External"/><Relationship Id="rId72" Type="http://schemas.openxmlformats.org/officeDocument/2006/relationships/hyperlink" Target="https://www.nice.org.uk/guidance/ipg808" TargetMode="External"/><Relationship Id="rId80" Type="http://schemas.openxmlformats.org/officeDocument/2006/relationships/hyperlink" Target="https://www.nice.org.uk/guidance/indevelopment/gid-ipg10441" TargetMode="External"/><Relationship Id="rId85" Type="http://schemas.openxmlformats.org/officeDocument/2006/relationships/hyperlink" Target="https://www.nice.org.uk/guidance/indevelopment/gid-ipg10439" TargetMode="External"/><Relationship Id="rId3" Type="http://schemas.openxmlformats.org/officeDocument/2006/relationships/hyperlink" Target="https://www.nice.org.uk/guidance/indevelopment/gid-ipg10298" TargetMode="External"/><Relationship Id="rId12" Type="http://schemas.openxmlformats.org/officeDocument/2006/relationships/hyperlink" Target="https://www.nice.org.uk/guidance/IPG790" TargetMode="External"/><Relationship Id="rId17" Type="http://schemas.openxmlformats.org/officeDocument/2006/relationships/hyperlink" Target="https://www.nice.org.uk/guidance/ipg798/resources" TargetMode="External"/><Relationship Id="rId25" Type="http://schemas.openxmlformats.org/officeDocument/2006/relationships/hyperlink" Target="https://www.nice.org.uk/guidance/awaiting-development/gid-ipg10345" TargetMode="External"/><Relationship Id="rId33" Type="http://schemas.openxmlformats.org/officeDocument/2006/relationships/hyperlink" Target="https://www.nice.org.uk/guidance/awaiting-development/gid-ipg10362" TargetMode="External"/><Relationship Id="rId38" Type="http://schemas.openxmlformats.org/officeDocument/2006/relationships/hyperlink" Target="https://www.nice.org.uk/guidance/ipg784/resources" TargetMode="External"/><Relationship Id="rId46" Type="http://schemas.openxmlformats.org/officeDocument/2006/relationships/hyperlink" Target="https://www.nice.org.uk/guidance/indevelopment/gid-ip1180" TargetMode="External"/><Relationship Id="rId59" Type="http://schemas.openxmlformats.org/officeDocument/2006/relationships/hyperlink" Target="https://www.nice.org.uk/guidance/indevelopment/gid-ipg10340" TargetMode="External"/><Relationship Id="rId67" Type="http://schemas.openxmlformats.org/officeDocument/2006/relationships/hyperlink" Target="https://www.nice.org.uk/guidance/indevelopment/gid-ipg10404" TargetMode="External"/><Relationship Id="rId20" Type="http://schemas.openxmlformats.org/officeDocument/2006/relationships/hyperlink" Target="https://www.nice.org.uk/guidance/ipg793" TargetMode="External"/><Relationship Id="rId41" Type="http://schemas.openxmlformats.org/officeDocument/2006/relationships/hyperlink" Target="https://www.nice.org.uk/guidance/awaiting-development/gid-ipg10402" TargetMode="External"/><Relationship Id="rId54" Type="http://schemas.openxmlformats.org/officeDocument/2006/relationships/hyperlink" Target="https://www.nice.org.uk/guidance/ipg794/resources" TargetMode="External"/><Relationship Id="rId62" Type="http://schemas.openxmlformats.org/officeDocument/2006/relationships/hyperlink" Target="https://www.nice.org.uk/guidance/indevelopment/gid-ipg10067" TargetMode="External"/><Relationship Id="rId70" Type="http://schemas.openxmlformats.org/officeDocument/2006/relationships/hyperlink" Target="https://www.nice.org.uk/guidance/indevelopment/gid-ipg10318" TargetMode="External"/><Relationship Id="rId75" Type="http://schemas.openxmlformats.org/officeDocument/2006/relationships/hyperlink" Target="https://www.nice.org.uk/guidance/ipg811" TargetMode="External"/><Relationship Id="rId83" Type="http://schemas.openxmlformats.org/officeDocument/2006/relationships/hyperlink" Target="https://www.nice.org.uk/guidance/indevelopment/gid-ipg10405" TargetMode="External"/><Relationship Id="rId88" Type="http://schemas.openxmlformats.org/officeDocument/2006/relationships/hyperlink" Target="https://www.nice.org.uk/guidance/htg767" TargetMode="External"/><Relationship Id="rId1" Type="http://schemas.openxmlformats.org/officeDocument/2006/relationships/hyperlink" Target="https://www.nice.org.uk/guidance/indevelopment/gid-ipg10263" TargetMode="External"/><Relationship Id="rId6" Type="http://schemas.openxmlformats.org/officeDocument/2006/relationships/hyperlink" Target="https://www.nice.org.uk/guidance/awaiting-development/gid-ipg10336" TargetMode="External"/><Relationship Id="rId15" Type="http://schemas.openxmlformats.org/officeDocument/2006/relationships/hyperlink" Target="https://www.nice.org.uk/guidance/IPG801" TargetMode="External"/><Relationship Id="rId23" Type="http://schemas.openxmlformats.org/officeDocument/2006/relationships/hyperlink" Target="https://www.nice.org.uk/guidance/awaiting-development/gid-ipg10351" TargetMode="External"/><Relationship Id="rId28" Type="http://schemas.openxmlformats.org/officeDocument/2006/relationships/hyperlink" Target="https://www.nice.org.uk/guidance/ipg806/resources" TargetMode="External"/><Relationship Id="rId36" Type="http://schemas.openxmlformats.org/officeDocument/2006/relationships/hyperlink" Target="https://www.nice.org.uk/guidance/awaiting-development/gid-ipg10369" TargetMode="External"/><Relationship Id="rId49" Type="http://schemas.openxmlformats.org/officeDocument/2006/relationships/hyperlink" Target="https://www.nice.org.uk/guidance/indevelopment/gid-ipg10204" TargetMode="External"/><Relationship Id="rId57" Type="http://schemas.openxmlformats.org/officeDocument/2006/relationships/hyperlink" Target="https://www.nice.org.uk/guidance/ipg807" TargetMode="External"/><Relationship Id="rId10" Type="http://schemas.openxmlformats.org/officeDocument/2006/relationships/hyperlink" Target="https://www.nice.org.uk/guidance/IPG791" TargetMode="External"/><Relationship Id="rId31" Type="http://schemas.openxmlformats.org/officeDocument/2006/relationships/hyperlink" Target="https://www.nice.org.uk/guidance/awaiting-development/gid-ipg10392" TargetMode="External"/><Relationship Id="rId44" Type="http://schemas.openxmlformats.org/officeDocument/2006/relationships/hyperlink" Target="https://www.nice.org.uk/guidance/ipg800" TargetMode="External"/><Relationship Id="rId52" Type="http://schemas.openxmlformats.org/officeDocument/2006/relationships/hyperlink" Target="https://www.nice.org.uk/guidance/ipg800" TargetMode="External"/><Relationship Id="rId60" Type="http://schemas.openxmlformats.org/officeDocument/2006/relationships/hyperlink" Target="https://www.nice.org.uk/guidance/indevelopment/gid-ipg10340" TargetMode="External"/><Relationship Id="rId65" Type="http://schemas.openxmlformats.org/officeDocument/2006/relationships/hyperlink" Target="https://www.nice.org.uk/guidance/indevelopment/gid-ipg10318" TargetMode="External"/><Relationship Id="rId73" Type="http://schemas.openxmlformats.org/officeDocument/2006/relationships/hyperlink" Target="https://www.nice.org.uk/guidance/indevelopment/gid-ipg10432/documents" TargetMode="External"/><Relationship Id="rId78" Type="http://schemas.openxmlformats.org/officeDocument/2006/relationships/hyperlink" Target="https://www.nice.org.uk/guidance/indevelopment/gid-ipg10440" TargetMode="External"/><Relationship Id="rId81" Type="http://schemas.openxmlformats.org/officeDocument/2006/relationships/hyperlink" Target="https://www.nice.org.uk/guidance/indevelopment/gid-ipg10441" TargetMode="External"/><Relationship Id="rId86" Type="http://schemas.openxmlformats.org/officeDocument/2006/relationships/hyperlink" Target="https://www.nice.org.uk/guidance/indevelopment/gid-ipg10461" TargetMode="External"/><Relationship Id="rId4" Type="http://schemas.openxmlformats.org/officeDocument/2006/relationships/hyperlink" Target="https://www.nice.org.uk/guidance/ipg784" TargetMode="External"/><Relationship Id="rId9" Type="http://schemas.openxmlformats.org/officeDocument/2006/relationships/hyperlink" Target="https://www.nice.org.uk/guidance/awaiting-development/gid-ipg10284" TargetMode="External"/><Relationship Id="rId13" Type="http://schemas.openxmlformats.org/officeDocument/2006/relationships/hyperlink" Target="https://www.nice.org.uk/guidance/IPG790" TargetMode="External"/><Relationship Id="rId18" Type="http://schemas.openxmlformats.org/officeDocument/2006/relationships/hyperlink" Target="https://www.nice.org.uk/guidance/IPG792" TargetMode="External"/><Relationship Id="rId39" Type="http://schemas.openxmlformats.org/officeDocument/2006/relationships/hyperlink" Target="https://www.nice.org.uk/guidance/indevelopment/gid-ipg10263" TargetMode="External"/><Relationship Id="rId34" Type="http://schemas.openxmlformats.org/officeDocument/2006/relationships/hyperlink" Target="https://www.nice.org.uk/guidance/awaiting-development/gid-ipg10391" TargetMode="External"/><Relationship Id="rId50" Type="http://schemas.openxmlformats.org/officeDocument/2006/relationships/hyperlink" Target="https://www.nice.org.uk/guidance/indevelopment/gid-ipg10216" TargetMode="External"/><Relationship Id="rId55" Type="http://schemas.openxmlformats.org/officeDocument/2006/relationships/hyperlink" Target="https://www.nice.org.uk/guidance/ipg809" TargetMode="External"/><Relationship Id="rId76" Type="http://schemas.openxmlformats.org/officeDocument/2006/relationships/hyperlink" Target="https://www.nice.org.uk/guidance/indevelopment/gid-ipg10448" TargetMode="External"/><Relationship Id="rId7" Type="http://schemas.openxmlformats.org/officeDocument/2006/relationships/hyperlink" Target="https://www.nice.org.uk/guidance/awaiting-development/gid-ipg10339" TargetMode="External"/><Relationship Id="rId71" Type="http://schemas.openxmlformats.org/officeDocument/2006/relationships/hyperlink" Target="https://www.nice.org.uk/guidance/ipg808" TargetMode="External"/><Relationship Id="rId2" Type="http://schemas.openxmlformats.org/officeDocument/2006/relationships/hyperlink" Target="https://www.nice.org.uk/guidance/indevelopment/gid-ipg10298" TargetMode="External"/><Relationship Id="rId29" Type="http://schemas.openxmlformats.org/officeDocument/2006/relationships/hyperlink" Target="https://www.nice.org.uk/guidance/awaiting-development/gid-ipg10375/documents" TargetMode="External"/><Relationship Id="rId24" Type="http://schemas.openxmlformats.org/officeDocument/2006/relationships/hyperlink" Target="https://www.nice.org.uk/guidance/awaiting-development/gid-ipg10375" TargetMode="External"/><Relationship Id="rId40" Type="http://schemas.openxmlformats.org/officeDocument/2006/relationships/hyperlink" Target="https://www.nice.org.uk/guidance/awaiting-development/gid-ipg10402" TargetMode="External"/><Relationship Id="rId45" Type="http://schemas.openxmlformats.org/officeDocument/2006/relationships/hyperlink" Target="https://www.nice.org.uk/guidance/indevelopment/gid-ip1180" TargetMode="External"/><Relationship Id="rId66" Type="http://schemas.openxmlformats.org/officeDocument/2006/relationships/hyperlink" Target="https://www.nice.org.uk/guidance/indevelopment/gid-ipg10404" TargetMode="External"/><Relationship Id="rId87" Type="http://schemas.openxmlformats.org/officeDocument/2006/relationships/hyperlink" Target="https://www.nice.org.uk/guidance/indevelopment/gid-ipg10461" TargetMode="External"/><Relationship Id="rId61" Type="http://schemas.openxmlformats.org/officeDocument/2006/relationships/hyperlink" Target="https://www.nice.org.uk/guidance/indevelopment/gid-ipg10067" TargetMode="External"/><Relationship Id="rId82" Type="http://schemas.openxmlformats.org/officeDocument/2006/relationships/hyperlink" Target="https://www.nice.org.uk/guidance/indevelopment/gid-ipg10405" TargetMode="External"/><Relationship Id="rId19" Type="http://schemas.openxmlformats.org/officeDocument/2006/relationships/hyperlink" Target="https://www.nice.org.uk/guidance/IPG792"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486EF-C361-442D-887D-7F2F231B86DA}">
  <sheetPr filterMode="1"/>
  <dimension ref="A1:F332"/>
  <sheetViews>
    <sheetView zoomScale="90" zoomScaleNormal="90" workbookViewId="0">
      <selection activeCell="E22" sqref="E22"/>
    </sheetView>
  </sheetViews>
  <sheetFormatPr defaultRowHeight="14.5"/>
  <cols>
    <col min="1" max="1" width="61" customWidth="1"/>
    <col min="2" max="2" width="18.26953125" style="164" customWidth="1"/>
    <col min="4" max="4" width="46.26953125" style="28" customWidth="1"/>
    <col min="5" max="5" width="15.54296875" style="164" customWidth="1"/>
    <col min="6" max="6" width="15.54296875" customWidth="1"/>
  </cols>
  <sheetData>
    <row r="1" spans="1:6" ht="15" thickBot="1">
      <c r="A1" s="169" t="s">
        <v>0</v>
      </c>
      <c r="B1" s="170" t="s">
        <v>1</v>
      </c>
      <c r="C1" s="169"/>
      <c r="D1" s="171" t="s">
        <v>2</v>
      </c>
      <c r="E1" s="170" t="s">
        <v>3</v>
      </c>
      <c r="F1" s="169" t="s">
        <v>4</v>
      </c>
    </row>
    <row r="2" spans="1:6" ht="15" thickBot="1">
      <c r="A2" s="172" t="s">
        <v>5</v>
      </c>
      <c r="B2" s="165" t="s">
        <v>6</v>
      </c>
      <c r="D2" s="28" t="e">
        <f>VLOOKUP(A2,'Technology Appraisals (TAs)'!F:F,1,FALSE)</f>
        <v>#N/A</v>
      </c>
      <c r="E2" s="164" t="e">
        <v>#N/A</v>
      </c>
      <c r="F2" s="163" t="e">
        <f t="shared" ref="F2:F65" si="0">B2=E2</f>
        <v>#N/A</v>
      </c>
    </row>
    <row r="3" spans="1:6" ht="29.5" hidden="1" thickBot="1">
      <c r="A3" s="162" t="s">
        <v>7</v>
      </c>
      <c r="B3" s="166" t="s">
        <v>6</v>
      </c>
      <c r="D3" s="28" t="str">
        <f>VLOOKUP(A3,'Technology Appraisals (TAs)'!F:F,1,FALSE)</f>
        <v>Abaloparatide for treating idiopathic or hypogonadal osteoporosis in men [ID4059]</v>
      </c>
      <c r="E3" s="164" t="s">
        <v>6</v>
      </c>
      <c r="F3" t="b">
        <f t="shared" si="0"/>
        <v>1</v>
      </c>
    </row>
    <row r="4" spans="1:6" ht="29.5" thickBot="1">
      <c r="A4" s="172" t="s">
        <v>8</v>
      </c>
      <c r="B4" s="165" t="s">
        <v>6</v>
      </c>
      <c r="D4" s="28" t="e">
        <f>VLOOKUP(A4,'Technology Appraisals (TAs)'!F:F,1,FALSE)</f>
        <v>#N/A</v>
      </c>
      <c r="E4" s="164" t="e">
        <v>#N/A</v>
      </c>
      <c r="F4" t="e">
        <f t="shared" si="0"/>
        <v>#N/A</v>
      </c>
    </row>
    <row r="5" spans="1:6" ht="29.5" thickBot="1">
      <c r="A5" s="172" t="s">
        <v>9</v>
      </c>
      <c r="B5" s="166" t="s">
        <v>6</v>
      </c>
      <c r="D5" s="28" t="e">
        <f>VLOOKUP(A5,'Technology Appraisals (TAs)'!F:F,1,FALSE)</f>
        <v>#N/A</v>
      </c>
      <c r="E5" s="164" t="e">
        <v>#N/A</v>
      </c>
      <c r="F5" t="e">
        <f t="shared" si="0"/>
        <v>#N/A</v>
      </c>
    </row>
    <row r="6" spans="1:6" ht="44" hidden="1" thickBot="1">
      <c r="A6" s="161" t="s">
        <v>10</v>
      </c>
      <c r="B6" s="167">
        <v>45980</v>
      </c>
      <c r="D6" s="28" t="e">
        <f>VLOOKUP(A6,'Technology Appraisals (TAs)'!F:F,1,FALSE)</f>
        <v>#N/A</v>
      </c>
      <c r="E6" s="164">
        <v>45980</v>
      </c>
      <c r="F6" t="b">
        <f t="shared" si="0"/>
        <v>1</v>
      </c>
    </row>
    <row r="7" spans="1:6" ht="44" thickBot="1">
      <c r="A7" s="172" t="s">
        <v>11</v>
      </c>
      <c r="B7" s="168">
        <v>46134</v>
      </c>
      <c r="D7" s="28" t="str">
        <f>VLOOKUP(A7,'Technology Appraisals (TAs)'!F:F,1,FALSE)</f>
        <v>Acalabrutinib and venetoclax with or without obinutuzumab for untreated chronic lymphocytic leukaemia [ID6232]</v>
      </c>
      <c r="E7" s="164" t="e">
        <v>#N/A</v>
      </c>
      <c r="F7" t="e">
        <f t="shared" si="0"/>
        <v>#N/A</v>
      </c>
    </row>
    <row r="8" spans="1:6" ht="29.5" hidden="1" thickBot="1">
      <c r="A8" s="161" t="s">
        <v>12</v>
      </c>
      <c r="B8" s="165" t="s">
        <v>6</v>
      </c>
      <c r="D8" s="28" t="str">
        <f>VLOOKUP(A8,'Technology Appraisals (TAs)'!F:F,1,FALSE)</f>
        <v>Acalabrutinib with bendamustine and rituximab for untreated mantle cell lymphoma [ID6155]</v>
      </c>
      <c r="E8" s="164" t="s">
        <v>6</v>
      </c>
      <c r="F8" t="b">
        <f t="shared" si="0"/>
        <v>1</v>
      </c>
    </row>
    <row r="9" spans="1:6" ht="29.5" hidden="1" thickBot="1">
      <c r="A9" s="162" t="s">
        <v>13</v>
      </c>
      <c r="B9" s="168">
        <v>46002</v>
      </c>
      <c r="D9" s="28" t="e">
        <f>VLOOKUP(A9,'Technology Appraisals (TAs)'!F:F,1,FALSE)</f>
        <v>#N/A</v>
      </c>
      <c r="E9" s="164">
        <v>46002</v>
      </c>
      <c r="F9" t="b">
        <f t="shared" si="0"/>
        <v>1</v>
      </c>
    </row>
    <row r="10" spans="1:6" ht="58.5" hidden="1" thickBot="1">
      <c r="A10" s="161" t="s">
        <v>14</v>
      </c>
      <c r="B10" s="165" t="s">
        <v>6</v>
      </c>
      <c r="D10" s="28" t="str">
        <f>VLOOKUP(A10,'Technology Appraisals (TAs)'!F:F,1,FALSE)</f>
        <v>Alpelisib with olaparib for treating BRCA wild-type platinum-refractory or -resistant ovarian, fallopian tube or primary peritoneal cancer after 1 to 3 previous treatments [TSID11830] [ID6247]</v>
      </c>
      <c r="E10" s="164" t="s">
        <v>6</v>
      </c>
      <c r="F10" t="b">
        <f t="shared" si="0"/>
        <v>1</v>
      </c>
    </row>
    <row r="11" spans="1:6" ht="15" hidden="1" thickBot="1">
      <c r="A11" s="162" t="s">
        <v>15</v>
      </c>
      <c r="B11" s="166" t="s">
        <v>6</v>
      </c>
      <c r="D11" s="28" t="str">
        <f>VLOOKUP(A11,'Technology Appraisals (TAs)'!F:F,1,FALSE)</f>
        <v>ALXN1840 for treating Wilson disease [ID6422]</v>
      </c>
      <c r="E11" s="164" t="s">
        <v>6</v>
      </c>
      <c r="F11" t="b">
        <f t="shared" si="0"/>
        <v>1</v>
      </c>
    </row>
    <row r="12" spans="1:6" ht="15" hidden="1" thickBot="1">
      <c r="A12" s="161" t="s">
        <v>16</v>
      </c>
      <c r="B12" s="165" t="s">
        <v>6</v>
      </c>
      <c r="D12" s="28" t="str">
        <f>VLOOKUP(A12,'Technology Appraisals (TAs)'!F:F,1,FALSE)</f>
        <v>Alzheimer's disease (early) - gantenerumab [ID6142]</v>
      </c>
      <c r="E12" s="164" t="s">
        <v>6</v>
      </c>
      <c r="F12" t="b">
        <f t="shared" si="0"/>
        <v>1</v>
      </c>
    </row>
    <row r="13" spans="1:6" ht="44" thickBot="1">
      <c r="A13" s="172" t="s">
        <v>17</v>
      </c>
      <c r="B13" s="166" t="s">
        <v>6</v>
      </c>
      <c r="D13" s="28" t="e">
        <f>VLOOKUP(A13,'Technology Appraisals (TAs)'!F:F,1,FALSE)</f>
        <v>#N/A</v>
      </c>
      <c r="E13" s="164" t="e">
        <v>#N/A</v>
      </c>
      <c r="F13" t="e">
        <f t="shared" si="0"/>
        <v>#N/A</v>
      </c>
    </row>
    <row r="14" spans="1:6" ht="29.5" hidden="1" thickBot="1">
      <c r="A14" s="161" t="s">
        <v>18</v>
      </c>
      <c r="B14" s="167">
        <v>46064</v>
      </c>
      <c r="D14" s="28" t="e">
        <f>VLOOKUP(A14,'Technology Appraisals (TAs)'!F:F,1,FALSE)</f>
        <v>#N/A</v>
      </c>
      <c r="E14" s="164">
        <v>46064</v>
      </c>
      <c r="F14" t="b">
        <f t="shared" si="0"/>
        <v>1</v>
      </c>
    </row>
    <row r="15" spans="1:6" ht="44" hidden="1" thickBot="1">
      <c r="A15" s="162" t="s">
        <v>19</v>
      </c>
      <c r="B15" s="166" t="s">
        <v>6</v>
      </c>
      <c r="D15" s="28" t="str">
        <f>VLOOKUP(A15,'Technology Appraisals (TAs)'!F:F,1,FALSE)</f>
        <v>Apalutamide with gonadotrophin-releasing hormone agonist and radiotherapy for treating high-risk, localised or locally advanced prostate cancer [ID6215]</v>
      </c>
      <c r="E15" s="164" t="s">
        <v>6</v>
      </c>
      <c r="F15" t="b">
        <f t="shared" si="0"/>
        <v>1</v>
      </c>
    </row>
    <row r="16" spans="1:6" ht="29.5" hidden="1" thickBot="1">
      <c r="A16" s="161" t="s">
        <v>20</v>
      </c>
      <c r="B16" s="165" t="s">
        <v>6</v>
      </c>
      <c r="D16" s="28" t="str">
        <f>VLOOKUP(A16,'Technology Appraisals (TAs)'!F:F,1,FALSE)</f>
        <v>Apraglutide for treating short bowel syndrome [ID6533]</v>
      </c>
      <c r="E16" s="164" t="s">
        <v>6</v>
      </c>
      <c r="F16" t="b">
        <f t="shared" si="0"/>
        <v>1</v>
      </c>
    </row>
    <row r="17" spans="1:6" ht="29.5" hidden="1" thickBot="1">
      <c r="A17" s="162" t="s">
        <v>21</v>
      </c>
      <c r="B17" s="166" t="s">
        <v>6</v>
      </c>
      <c r="D17" s="28" t="str">
        <f>VLOOKUP(A17,'Technology Appraisals (TAs)'!F:F,1,FALSE)</f>
        <v>Arimoclomol for treating Niemann-Pick disease Type C [ID1312]</v>
      </c>
      <c r="E17" s="164" t="s">
        <v>6</v>
      </c>
      <c r="F17" t="b">
        <f t="shared" si="0"/>
        <v>1</v>
      </c>
    </row>
    <row r="18" spans="1:6" ht="44" thickBot="1">
      <c r="A18" s="172" t="s">
        <v>22</v>
      </c>
      <c r="B18" s="165" t="s">
        <v>6</v>
      </c>
      <c r="D18" s="28" t="str">
        <f>VLOOKUP(A18,'Technology Appraisals (TAs)'!F:F,1,FALSE)</f>
        <v>Astegolimab as add-on maintenance treatment for moderate to severe chronic obstructive pulmonary disease [ID6524]</v>
      </c>
      <c r="E18" s="164" t="e">
        <v>#N/A</v>
      </c>
      <c r="F18" t="e">
        <f t="shared" si="0"/>
        <v>#N/A</v>
      </c>
    </row>
    <row r="19" spans="1:6" ht="25.15" customHeight="1" thickBot="1">
      <c r="A19" s="173" t="s">
        <v>23</v>
      </c>
      <c r="B19" s="166" t="s">
        <v>6</v>
      </c>
      <c r="D19" s="28" t="e">
        <f>VLOOKUP(A19,'Technology Appraisals (TAs)'!F:F,1,FALSE)</f>
        <v>#N/A</v>
      </c>
      <c r="E19" s="164" t="e">
        <v>#N/A</v>
      </c>
      <c r="F19" t="e">
        <f t="shared" si="0"/>
        <v>#N/A</v>
      </c>
    </row>
    <row r="20" spans="1:6" ht="29.5" thickBot="1">
      <c r="A20" s="172" t="s">
        <v>24</v>
      </c>
      <c r="B20" s="165" t="s">
        <v>6</v>
      </c>
      <c r="D20" s="28" t="e">
        <f>VLOOKUP(A20,'Technology Appraisals (TAs)'!F:F,1,FALSE)</f>
        <v>#N/A</v>
      </c>
      <c r="E20" s="164" t="e">
        <v>#N/A</v>
      </c>
      <c r="F20" t="e">
        <f t="shared" si="0"/>
        <v>#N/A</v>
      </c>
    </row>
    <row r="21" spans="1:6" ht="44" hidden="1" thickBot="1">
      <c r="A21" s="162" t="s">
        <v>25</v>
      </c>
      <c r="B21" s="166" t="s">
        <v>6</v>
      </c>
      <c r="D21" s="28" t="str">
        <f>VLOOKUP(A21,'Technology Appraisals (TAs)'!F:F,1,FALSE)</f>
        <v>Atezolizumab as neoadjuvant (with chemotherapy) and adjuvant (as monotherapy) treatment for early triple negative breast cancer [ID6200]</v>
      </c>
      <c r="E21" s="164" t="s">
        <v>6</v>
      </c>
      <c r="F21" t="b">
        <f t="shared" si="0"/>
        <v>1</v>
      </c>
    </row>
    <row r="22" spans="1:6" ht="44" thickBot="1">
      <c r="A22" s="172" t="s">
        <v>26</v>
      </c>
      <c r="B22" s="165" t="s">
        <v>6</v>
      </c>
      <c r="D22" s="28" t="e">
        <f>VLOOKUP(A22,'Technology Appraisals (TAs)'!F:F,1,FALSE)</f>
        <v>#N/A</v>
      </c>
      <c r="E22" s="164" t="e">
        <v>#N/A</v>
      </c>
      <c r="F22" t="e">
        <f t="shared" si="0"/>
        <v>#N/A</v>
      </c>
    </row>
    <row r="23" spans="1:6" ht="29.5" thickBot="1">
      <c r="A23" s="172" t="s">
        <v>27</v>
      </c>
      <c r="B23" s="166" t="s">
        <v>6</v>
      </c>
      <c r="D23" s="28" t="e">
        <f>VLOOKUP(A23,'Technology Appraisals (TAs)'!F:F,1,FALSE)</f>
        <v>#N/A</v>
      </c>
      <c r="E23" s="164" t="e">
        <v>#N/A</v>
      </c>
      <c r="F23" t="e">
        <f t="shared" si="0"/>
        <v>#N/A</v>
      </c>
    </row>
    <row r="24" spans="1:6" ht="44" hidden="1" thickBot="1">
      <c r="A24" s="161" t="s">
        <v>28</v>
      </c>
      <c r="B24" s="165" t="s">
        <v>6</v>
      </c>
      <c r="D24" s="28" t="str">
        <f>VLOOKUP(A24,'Technology Appraisals (TAs)'!F:F,1,FALSE)</f>
        <v>Atezolizumab with bevacizumab for adjuvant treatment of resected or ablated hepatocellular carcinoma at high risk of recurrence [ID6148]</v>
      </c>
      <c r="E24" s="164" t="s">
        <v>6</v>
      </c>
      <c r="F24" t="b">
        <f t="shared" si="0"/>
        <v>1</v>
      </c>
    </row>
    <row r="25" spans="1:6" ht="44" hidden="1" thickBot="1">
      <c r="A25" s="162" t="s">
        <v>29</v>
      </c>
      <c r="B25" s="166" t="s">
        <v>6</v>
      </c>
      <c r="D25" s="28" t="str">
        <f>VLOOKUP(A25,'Technology Appraisals (TAs)'!F:F,1,FALSE)</f>
        <v>Atezolizumab with cabozantinib for treating hormone-relapsed metastatic prostate cancer after 1 therapy [ID6203]</v>
      </c>
      <c r="E25" s="164" t="s">
        <v>6</v>
      </c>
      <c r="F25" t="b">
        <f t="shared" si="0"/>
        <v>1</v>
      </c>
    </row>
    <row r="26" spans="1:6" ht="44" hidden="1" thickBot="1">
      <c r="A26" s="161" t="s">
        <v>30</v>
      </c>
      <c r="B26" s="165" t="s">
        <v>6</v>
      </c>
      <c r="D26" s="28" t="str">
        <f>VLOOKUP(A26,'Technology Appraisals (TAs)'!F:F,1,FALSE)</f>
        <v>Atezolizumab with chemotherapy for treating relapsing recurrent advanced triple-negative early breast cancer [ID6152]</v>
      </c>
      <c r="E26" s="164" t="s">
        <v>6</v>
      </c>
      <c r="F26" t="b">
        <f t="shared" si="0"/>
        <v>1</v>
      </c>
    </row>
    <row r="27" spans="1:6" ht="29.5" hidden="1" thickBot="1">
      <c r="A27" s="162" t="s">
        <v>31</v>
      </c>
      <c r="B27" s="166" t="s">
        <v>6</v>
      </c>
      <c r="D27" s="28" t="str">
        <f>VLOOKUP(A27,'Technology Appraisals (TAs)'!F:F,1,FALSE)</f>
        <v>Aumolertinib for untreated EGFR mutation-positive non-small-cell lung cancer [ID4000]</v>
      </c>
      <c r="E27" s="164" t="s">
        <v>6</v>
      </c>
      <c r="F27" t="b">
        <f t="shared" si="0"/>
        <v>1</v>
      </c>
    </row>
    <row r="28" spans="1:6" ht="44" thickBot="1">
      <c r="A28" s="172" t="s">
        <v>32</v>
      </c>
      <c r="B28" s="165" t="s">
        <v>6</v>
      </c>
      <c r="D28" s="28" t="e">
        <f>VLOOKUP(A28,'Technology Appraisals (TAs)'!F:F,1,FALSE)</f>
        <v>#N/A</v>
      </c>
      <c r="E28" s="164" t="e">
        <v>#N/A</v>
      </c>
      <c r="F28" t="e">
        <f t="shared" si="0"/>
        <v>#N/A</v>
      </c>
    </row>
    <row r="29" spans="1:6" ht="29.5" hidden="1" thickBot="1">
      <c r="A29" s="162" t="s">
        <v>33</v>
      </c>
      <c r="B29" s="166" t="s">
        <v>6</v>
      </c>
      <c r="D29" s="28" t="str">
        <f>VLOOKUP(A29,'Technology Appraisals (TAs)'!F:F,1,FALSE)</f>
        <v>Avacincaptad pegol for treating geographic atrophy caused by age-related macular degeneration [ID6401]</v>
      </c>
      <c r="E29" s="164" t="s">
        <v>6</v>
      </c>
      <c r="F29" t="b">
        <f t="shared" si="0"/>
        <v>1</v>
      </c>
    </row>
    <row r="30" spans="1:6" ht="44" hidden="1" thickBot="1">
      <c r="A30" s="161" t="s">
        <v>34</v>
      </c>
      <c r="B30" s="167">
        <v>46204</v>
      </c>
      <c r="D30" s="28" t="str">
        <f>VLOOKUP(A30,'Technology Appraisals (TAs)'!F:F,1,FALSE)</f>
        <v>Avapritinib for treating inadequately controlled moderate to severe indolent systemic mastocytosis [ID6578]</v>
      </c>
      <c r="E30" s="164">
        <v>46204</v>
      </c>
      <c r="F30" t="b">
        <f t="shared" si="0"/>
        <v>1</v>
      </c>
    </row>
    <row r="31" spans="1:6" ht="29.5" thickBot="1">
      <c r="A31" s="172" t="s">
        <v>35</v>
      </c>
      <c r="B31" s="166" t="s">
        <v>6</v>
      </c>
      <c r="D31" s="28" t="e">
        <f>VLOOKUP(A31,'Technology Appraisals (TAs)'!F:F,1,FALSE)</f>
        <v>#N/A</v>
      </c>
      <c r="E31" s="164" t="e">
        <v>#N/A</v>
      </c>
      <c r="F31" t="e">
        <f t="shared" si="0"/>
        <v>#N/A</v>
      </c>
    </row>
    <row r="32" spans="1:6" ht="29.5" thickBot="1">
      <c r="A32" s="172" t="s">
        <v>36</v>
      </c>
      <c r="B32" s="165" t="s">
        <v>6</v>
      </c>
      <c r="D32" s="28" t="e">
        <f>VLOOKUP(A32,'Technology Appraisals (TAs)'!F:F,1,FALSE)</f>
        <v>#N/A</v>
      </c>
      <c r="E32" s="164" t="e">
        <v>#N/A</v>
      </c>
      <c r="F32" t="e">
        <f t="shared" si="0"/>
        <v>#N/A</v>
      </c>
    </row>
    <row r="33" spans="1:6" ht="29.5" hidden="1" thickBot="1">
      <c r="A33" s="162" t="s">
        <v>37</v>
      </c>
      <c r="B33" s="166" t="s">
        <v>6</v>
      </c>
      <c r="D33" s="28" t="e">
        <f>VLOOKUP(A33,'Technology Appraisals (TAs)'!F:F,1,FALSE)</f>
        <v>#N/A</v>
      </c>
      <c r="E33" s="164" t="s">
        <v>6</v>
      </c>
      <c r="F33" t="b">
        <f t="shared" si="0"/>
        <v>1</v>
      </c>
    </row>
    <row r="34" spans="1:6" ht="29.5" thickBot="1">
      <c r="A34" s="172" t="s">
        <v>38</v>
      </c>
      <c r="B34" s="165" t="s">
        <v>6</v>
      </c>
      <c r="D34" s="28" t="e">
        <f>VLOOKUP(A34,'Technology Appraisals (TAs)'!F:F,1,FALSE)</f>
        <v>#N/A</v>
      </c>
      <c r="E34" s="164" t="e">
        <v>#N/A</v>
      </c>
      <c r="F34" t="e">
        <f t="shared" si="0"/>
        <v>#N/A</v>
      </c>
    </row>
    <row r="35" spans="1:6" ht="29.5" thickBot="1">
      <c r="A35" s="172" t="s">
        <v>39</v>
      </c>
      <c r="B35" s="166" t="s">
        <v>6</v>
      </c>
      <c r="D35" s="28" t="e">
        <f>VLOOKUP(A35,'Technology Appraisals (TAs)'!F:F,1,FALSE)</f>
        <v>#N/A</v>
      </c>
      <c r="E35" s="164" t="e">
        <v>#N/A</v>
      </c>
      <c r="F35" t="e">
        <f t="shared" si="0"/>
        <v>#N/A</v>
      </c>
    </row>
    <row r="36" spans="1:6" ht="44" hidden="1" thickBot="1">
      <c r="A36" s="161" t="s">
        <v>40</v>
      </c>
      <c r="B36" s="165" t="s">
        <v>6</v>
      </c>
      <c r="D36" s="28" t="str">
        <f>VLOOKUP(A36,'Technology Appraisals (TAs)'!F:F,1,FALSE)</f>
        <v>Belantamab mafodotin for treating relapsed or refractory multiple myeloma after 4 or more therapies [ID2701]</v>
      </c>
      <c r="E36" s="164" t="s">
        <v>6</v>
      </c>
      <c r="F36" t="b">
        <f t="shared" si="0"/>
        <v>1</v>
      </c>
    </row>
    <row r="37" spans="1:6" ht="58.5" hidden="1" thickBot="1">
      <c r="A37" s="162" t="s">
        <v>41</v>
      </c>
      <c r="B37" s="168">
        <v>46043</v>
      </c>
      <c r="D37" s="28" t="str">
        <f>VLOOKUP(A37,'Technology Appraisals (TAs)'!F:F,1,FALSE)</f>
        <v>Belantamab mafodotin with bortezomib and dexamethasone for treating relapsed or refractory multiple myeloma after 1 or more treatments [ID6212]</v>
      </c>
      <c r="E37" s="164">
        <v>46043</v>
      </c>
      <c r="F37" t="b">
        <f t="shared" si="0"/>
        <v>1</v>
      </c>
    </row>
    <row r="38" spans="1:6" ht="44" hidden="1" thickBot="1">
      <c r="A38" s="161" t="s">
        <v>42</v>
      </c>
      <c r="B38" s="165" t="s">
        <v>6</v>
      </c>
      <c r="D38" s="28" t="str">
        <f>VLOOKUP(A38,'Technology Appraisals (TAs)'!F:F,1,FALSE)</f>
        <v>Belantamab mafodotin with pomalidomide and dexamethasone for previously treated multiple myeloma [ID6211]</v>
      </c>
      <c r="E38" s="164" t="s">
        <v>6</v>
      </c>
      <c r="F38" t="b">
        <f t="shared" si="0"/>
        <v>1</v>
      </c>
    </row>
    <row r="39" spans="1:6" ht="29.5" hidden="1" thickBot="1">
      <c r="A39" s="162" t="s">
        <v>43</v>
      </c>
      <c r="B39" s="166" t="s">
        <v>6</v>
      </c>
      <c r="D39" s="28" t="str">
        <f>VLOOKUP(A39,'Technology Appraisals (TAs)'!F:F,1,FALSE)</f>
        <v>Belzutifan for previously treated advanced renal cell carcinoma [ID6154]</v>
      </c>
      <c r="E39" s="164" t="s">
        <v>6</v>
      </c>
      <c r="F39" t="b">
        <f t="shared" si="0"/>
        <v>1</v>
      </c>
    </row>
    <row r="40" spans="1:6" ht="29.5" thickBot="1">
      <c r="A40" s="172" t="s">
        <v>44</v>
      </c>
      <c r="B40" s="167">
        <v>46729</v>
      </c>
      <c r="D40" s="28" t="str">
        <f>VLOOKUP(A40,'Technology Appraisals (TAs)'!F:F,1,FALSE)</f>
        <v>Belzutifan with lenvatinib for treating advanced renal cell carcinoma after a PD-1 or PD-L1 inhibitor [ID6476]</v>
      </c>
      <c r="E40" s="164" t="e">
        <v>#N/A</v>
      </c>
      <c r="F40" t="e">
        <f t="shared" si="0"/>
        <v>#N/A</v>
      </c>
    </row>
    <row r="41" spans="1:6" ht="44" thickBot="1">
      <c r="A41" s="172" t="s">
        <v>45</v>
      </c>
      <c r="B41" s="168">
        <v>46400</v>
      </c>
      <c r="D41" s="28" t="str">
        <f>VLOOKUP(A41,'Technology Appraisals (TAs)'!F:F,1,FALSE)</f>
        <v>Bemarituzumab with chemotherapy for untreated inoperable HER2-negative advanced gastric or gastro-oesophageal junction cancer [ID6481]</v>
      </c>
      <c r="E41" s="164" t="e">
        <v>#N/A</v>
      </c>
      <c r="F41" t="e">
        <f t="shared" si="0"/>
        <v>#N/A</v>
      </c>
    </row>
    <row r="42" spans="1:6" ht="29.5" hidden="1" thickBot="1">
      <c r="A42" s="161" t="s">
        <v>46</v>
      </c>
      <c r="B42" s="165" t="s">
        <v>6</v>
      </c>
      <c r="D42" s="28" t="str">
        <f>VLOOKUP(A42,'Technology Appraisals (TAs)'!F:F,1,FALSE)</f>
        <v>Benralizumab for previously treated severe nasal polyps [ID1659]</v>
      </c>
      <c r="E42" s="164" t="s">
        <v>6</v>
      </c>
      <c r="F42" t="b">
        <f t="shared" si="0"/>
        <v>1</v>
      </c>
    </row>
    <row r="43" spans="1:6" ht="15" thickBot="1">
      <c r="A43" s="172" t="s">
        <v>47</v>
      </c>
      <c r="B43" s="166" t="s">
        <v>6</v>
      </c>
      <c r="D43" s="28" t="str">
        <f>VLOOKUP(A43,'Technology Appraisals (TAs)'!F:F,1,FALSE)</f>
        <v>Bepirovirsen for treating chronic hepatitis B [ID6608]</v>
      </c>
      <c r="E43" s="164" t="e">
        <v>#N/A</v>
      </c>
      <c r="F43" t="e">
        <f t="shared" si="0"/>
        <v>#N/A</v>
      </c>
    </row>
    <row r="44" spans="1:6" ht="44" hidden="1" thickBot="1">
      <c r="A44" s="161" t="s">
        <v>48</v>
      </c>
      <c r="B44" s="167">
        <v>46218</v>
      </c>
      <c r="D44" s="28" t="str">
        <f>VLOOKUP(A44,'Technology Appraisals (TAs)'!F:F,1,FALSE)</f>
        <v>Beremagene geperpavec for treating skin wounds associated with dystrophic epidermolysis bullosa [ID3959]</v>
      </c>
      <c r="E44" s="164">
        <v>46218</v>
      </c>
      <c r="F44" t="b">
        <f t="shared" si="0"/>
        <v>1</v>
      </c>
    </row>
    <row r="45" spans="1:6" ht="44" hidden="1" thickBot="1">
      <c r="A45" s="162" t="s">
        <v>49</v>
      </c>
      <c r="B45" s="166" t="s">
        <v>6</v>
      </c>
      <c r="D45" s="28" t="e">
        <f>VLOOKUP(A45,'Technology Appraisals (TAs)'!F:F,1,FALSE)</f>
        <v>#N/A</v>
      </c>
      <c r="E45" s="164" t="s">
        <v>6</v>
      </c>
      <c r="F45" t="b">
        <f t="shared" si="0"/>
        <v>1</v>
      </c>
    </row>
    <row r="46" spans="1:6" ht="44" thickBot="1">
      <c r="A46" s="172" t="s">
        <v>50</v>
      </c>
      <c r="B46" s="167">
        <v>43516</v>
      </c>
      <c r="D46" s="28" t="e">
        <f>VLOOKUP(A46,'Technology Appraisals (TAs)'!F:F,1,FALSE)</f>
        <v>#N/A</v>
      </c>
      <c r="E46" s="164" t="e">
        <v>#N/A</v>
      </c>
      <c r="F46" t="e">
        <f t="shared" si="0"/>
        <v>#N/A</v>
      </c>
    </row>
    <row r="47" spans="1:6" ht="29.5" hidden="1" thickBot="1">
      <c r="A47" s="162" t="s">
        <v>51</v>
      </c>
      <c r="B47" s="166" t="s">
        <v>6</v>
      </c>
      <c r="D47" s="28" t="str">
        <f>VLOOKUP(A47,'Technology Appraisals (TAs)'!F:F,1,FALSE)</f>
        <v>BI 907828 for untreated dedifferentiated advanced liposarcoma [ID6296]</v>
      </c>
      <c r="E47" s="164" t="s">
        <v>6</v>
      </c>
      <c r="F47" t="b">
        <f t="shared" si="0"/>
        <v>1</v>
      </c>
    </row>
    <row r="48" spans="1:6" ht="44" hidden="1" thickBot="1">
      <c r="A48" s="161" t="s">
        <v>52</v>
      </c>
      <c r="B48" s="165" t="s">
        <v>6</v>
      </c>
      <c r="D48" s="28" t="str">
        <f>VLOOKUP(A48,'Technology Appraisals (TAs)'!F:F,1,FALSE)</f>
        <v>Bimatoprost implant for treating open angle glaucoma or ocular hypertension when topical treatments are unsuitable [ID6180]</v>
      </c>
      <c r="E48" s="164" t="s">
        <v>6</v>
      </c>
      <c r="F48" t="b">
        <f t="shared" si="0"/>
        <v>1</v>
      </c>
    </row>
    <row r="49" spans="1:6" ht="29.5" thickBot="1">
      <c r="A49" s="172" t="s">
        <v>53</v>
      </c>
      <c r="B49" s="166" t="s">
        <v>6</v>
      </c>
      <c r="D49" s="28" t="str">
        <f>VLOOKUP(A49,'Technology Appraisals (TAs)'!F:F,1,FALSE)</f>
        <v>Botulinum toxin type A for preventing episodic migraine [ID6450]</v>
      </c>
      <c r="E49" s="164" t="e">
        <v>#N/A</v>
      </c>
      <c r="F49" t="e">
        <f t="shared" si="0"/>
        <v>#N/A</v>
      </c>
    </row>
    <row r="50" spans="1:6" ht="29.5" thickBot="1">
      <c r="A50" s="172" t="s">
        <v>54</v>
      </c>
      <c r="B50" s="165" t="s">
        <v>6</v>
      </c>
      <c r="D50" s="28" t="e">
        <f>VLOOKUP(A50,'Technology Appraisals (TAs)'!F:F,1,FALSE)</f>
        <v>#N/A</v>
      </c>
      <c r="E50" s="164" t="e">
        <v>#N/A</v>
      </c>
      <c r="F50" t="e">
        <f t="shared" si="0"/>
        <v>#N/A</v>
      </c>
    </row>
    <row r="51" spans="1:6" ht="29.5" hidden="1" thickBot="1">
      <c r="A51" s="162" t="s">
        <v>55</v>
      </c>
      <c r="B51" s="168">
        <v>46225</v>
      </c>
      <c r="D51" s="28" t="e">
        <f>VLOOKUP(A51,'Technology Appraisals (TAs)'!F:F,1,FALSE)</f>
        <v>#N/A</v>
      </c>
      <c r="E51" s="164" t="s">
        <v>6</v>
      </c>
      <c r="F51" s="163" t="b">
        <f t="shared" si="0"/>
        <v>0</v>
      </c>
    </row>
    <row r="52" spans="1:6" ht="44" hidden="1" thickBot="1">
      <c r="A52" s="161" t="s">
        <v>56</v>
      </c>
      <c r="B52" s="165" t="s">
        <v>6</v>
      </c>
      <c r="D52" s="28" t="str">
        <f>VLOOKUP(A52,'Technology Appraisals (TAs)'!F:F,1,FALSE)</f>
        <v>Brexucabtagene autoleucel for treating relapsed or refractory mantle cell lymphoma after 2 or more systemic treatments (review of TA677) [ID6325]</v>
      </c>
      <c r="E52" s="164" t="s">
        <v>6</v>
      </c>
      <c r="F52" t="b">
        <f t="shared" si="0"/>
        <v>1</v>
      </c>
    </row>
    <row r="53" spans="1:6" ht="44" hidden="1" thickBot="1">
      <c r="A53" s="162" t="s">
        <v>57</v>
      </c>
      <c r="B53" s="166" t="s">
        <v>6</v>
      </c>
      <c r="D53" s="28" t="str">
        <f>VLOOKUP(A53,'Technology Appraisals (TAs)'!F:F,1,FALSE)</f>
        <v>Burosumab for treating FGF23-related hypophosphataemia in tumour-induced osteomalacia [ID3924 ]</v>
      </c>
      <c r="E53" s="164" t="s">
        <v>6</v>
      </c>
      <c r="F53" t="b">
        <f t="shared" si="0"/>
        <v>1</v>
      </c>
    </row>
    <row r="54" spans="1:6" ht="15" hidden="1" thickBot="1">
      <c r="A54" s="161" t="s">
        <v>58</v>
      </c>
      <c r="B54" s="167">
        <v>45966</v>
      </c>
      <c r="D54" s="28" t="e">
        <f>VLOOKUP(A54,'Technology Appraisals (TAs)'!F:F,1,FALSE)</f>
        <v>#N/A</v>
      </c>
      <c r="E54" s="164" t="s">
        <v>6</v>
      </c>
      <c r="F54" s="163" t="b">
        <f t="shared" si="0"/>
        <v>0</v>
      </c>
    </row>
    <row r="55" spans="1:6" ht="29.5" thickBot="1">
      <c r="A55" s="172" t="s">
        <v>59</v>
      </c>
      <c r="B55" s="168">
        <v>43609</v>
      </c>
      <c r="D55" s="28" t="e">
        <f>VLOOKUP(A55,'Technology Appraisals (TAs)'!F:F,1,FALSE)</f>
        <v>#N/A</v>
      </c>
      <c r="E55" s="164" t="e">
        <v>#N/A</v>
      </c>
      <c r="F55" t="e">
        <f t="shared" si="0"/>
        <v>#N/A</v>
      </c>
    </row>
    <row r="56" spans="1:6" ht="44" hidden="1" thickBot="1">
      <c r="A56" s="161" t="s">
        <v>60</v>
      </c>
      <c r="B56" s="167">
        <v>46051</v>
      </c>
      <c r="D56" s="28" t="str">
        <f>VLOOKUP(A56,'Technology Appraisals (TAs)'!F:F,1,FALSE)</f>
        <v>Cabozantinib for treating advanced neuroendocrine tumours that have progressed after systemic treatment [ID6474]</v>
      </c>
      <c r="E56" s="164" t="s">
        <v>6</v>
      </c>
      <c r="F56" s="163" t="b">
        <f t="shared" si="0"/>
        <v>0</v>
      </c>
    </row>
    <row r="57" spans="1:6" ht="44" hidden="1" thickBot="1">
      <c r="A57" s="162" t="s">
        <v>61</v>
      </c>
      <c r="B57" s="166" t="s">
        <v>6</v>
      </c>
      <c r="D57" s="28" t="str">
        <f>VLOOKUP(A57,'Technology Appraisals (TAs)'!F:F,1,FALSE)</f>
        <v>Cabozantinib with nivolumab and ipilimumab for untreated intermediate- or poor-risk advanced renal cell carcinoma [ID6330]</v>
      </c>
      <c r="E57" s="164" t="s">
        <v>6</v>
      </c>
      <c r="F57" t="b">
        <f t="shared" si="0"/>
        <v>1</v>
      </c>
    </row>
    <row r="58" spans="1:6" ht="29.5" thickBot="1">
      <c r="A58" s="172" t="s">
        <v>62</v>
      </c>
      <c r="B58" s="165" t="s">
        <v>6</v>
      </c>
      <c r="D58" s="28" t="e">
        <f>VLOOKUP(A58,'Technology Appraisals (TAs)'!F:F,1,FALSE)</f>
        <v>#N/A</v>
      </c>
      <c r="E58" s="164" t="e">
        <v>#N/A</v>
      </c>
      <c r="F58" t="e">
        <f t="shared" si="0"/>
        <v>#N/A</v>
      </c>
    </row>
    <row r="59" spans="1:6" ht="44" hidden="1" thickBot="1">
      <c r="A59" s="162" t="s">
        <v>63</v>
      </c>
      <c r="B59" s="166" t="s">
        <v>6</v>
      </c>
      <c r="D59" s="28" t="str">
        <f>VLOOKUP(A59,'Technology Appraisals (TAs)'!F:F,1,FALSE)</f>
        <v>Capivasertib with abiraterone for treating hormone-sensitive metastatic prostate cancer with PTEN deficiency [ID6466]</v>
      </c>
      <c r="E59" s="164" t="s">
        <v>6</v>
      </c>
      <c r="F59" t="b">
        <f t="shared" si="0"/>
        <v>1</v>
      </c>
    </row>
    <row r="60" spans="1:6" ht="44" thickBot="1">
      <c r="A60" s="172" t="s">
        <v>64</v>
      </c>
      <c r="B60" s="167">
        <v>46295</v>
      </c>
      <c r="D60" s="28" t="e">
        <f>VLOOKUP(A60,'Technology Appraisals (TAs)'!F:F,1,FALSE)</f>
        <v>#N/A</v>
      </c>
      <c r="E60" s="164" t="e">
        <v>#N/A</v>
      </c>
      <c r="F60" t="e">
        <f t="shared" si="0"/>
        <v>#N/A</v>
      </c>
    </row>
    <row r="61" spans="1:6" ht="44" hidden="1" thickBot="1">
      <c r="A61" s="162" t="s">
        <v>65</v>
      </c>
      <c r="B61" s="166" t="s">
        <v>6</v>
      </c>
      <c r="D61" s="28" t="str">
        <f>VLOOKUP(A61,'Technology Appraisals (TAs)'!F:F,1,FALSE)</f>
        <v>Cediranib with olaparib for treating recurrent platinum-resistant ovarian, fallopian tube or primary peritoneal cancer after 3 therapies [ID1639]</v>
      </c>
      <c r="E61" s="164" t="s">
        <v>6</v>
      </c>
      <c r="F61" t="b">
        <f t="shared" si="0"/>
        <v>1</v>
      </c>
    </row>
    <row r="62" spans="1:6" ht="29.5" hidden="1" thickBot="1">
      <c r="A62" s="161" t="s">
        <v>66</v>
      </c>
      <c r="B62" s="165" t="s">
        <v>6</v>
      </c>
      <c r="D62" s="28" t="e">
        <f>VLOOKUP(A62,'Technology Appraisals (TAs)'!F:F,1,FALSE)</f>
        <v>#N/A</v>
      </c>
      <c r="E62" s="164" t="s">
        <v>6</v>
      </c>
      <c r="F62" t="b">
        <f t="shared" si="0"/>
        <v>1</v>
      </c>
    </row>
    <row r="63" spans="1:6" ht="29.5" hidden="1" thickBot="1">
      <c r="A63" s="162" t="s">
        <v>67</v>
      </c>
      <c r="B63" s="166" t="s">
        <v>6</v>
      </c>
      <c r="D63" s="28" t="str">
        <f>VLOOKUP(A63,'Technology Appraisals (TAs)'!F:F,1,FALSE)</f>
        <v>Cerliponase alfa for treating neuronal ceroid lipofuscinosis type 2 (MA review of HST12) [ID6145]</v>
      </c>
      <c r="E63" s="164" t="s">
        <v>6</v>
      </c>
      <c r="F63" t="b">
        <f t="shared" si="0"/>
        <v>1</v>
      </c>
    </row>
    <row r="64" spans="1:6" ht="44" hidden="1" thickBot="1">
      <c r="A64" s="161" t="s">
        <v>68</v>
      </c>
      <c r="B64" s="165" t="s">
        <v>6</v>
      </c>
      <c r="D64" s="28" t="str">
        <f>VLOOKUP(A64,'Technology Appraisals (TAs)'!F:F,1,FALSE)</f>
        <v>Ciltacabtagene autoleucel for treating relapsed and lenalidomide-refractory multiple myeloma after 1 to 3 therapies [ID4012]</v>
      </c>
      <c r="E64" s="164" t="s">
        <v>6</v>
      </c>
      <c r="F64" t="b">
        <f t="shared" si="0"/>
        <v>1</v>
      </c>
    </row>
    <row r="65" spans="1:6" ht="29.5" thickBot="1">
      <c r="A65" s="172" t="s">
        <v>69</v>
      </c>
      <c r="B65" s="166" t="s">
        <v>6</v>
      </c>
      <c r="D65" s="28" t="e">
        <f>VLOOKUP(A65,'Technology Appraisals (TAs)'!F:F,1,FALSE)</f>
        <v>#N/A</v>
      </c>
      <c r="E65" s="164" t="e">
        <v>#N/A</v>
      </c>
      <c r="F65" t="e">
        <f t="shared" si="0"/>
        <v>#N/A</v>
      </c>
    </row>
    <row r="66" spans="1:6" ht="29.5" thickBot="1">
      <c r="A66" s="172" t="s">
        <v>70</v>
      </c>
      <c r="B66" s="165" t="s">
        <v>6</v>
      </c>
      <c r="D66" s="28" t="e">
        <f>VLOOKUP(A66,'Technology Appraisals (TAs)'!F:F,1,FALSE)</f>
        <v>#N/A</v>
      </c>
      <c r="E66" s="164" t="e">
        <v>#N/A</v>
      </c>
      <c r="F66" t="e">
        <f t="shared" ref="F66:F129" si="1">B66=E66</f>
        <v>#N/A</v>
      </c>
    </row>
    <row r="67" spans="1:6" ht="15" thickBot="1">
      <c r="A67" s="172" t="s">
        <v>71</v>
      </c>
      <c r="B67" s="166" t="s">
        <v>6</v>
      </c>
      <c r="D67" s="28" t="e">
        <f>VLOOKUP(A67,'Technology Appraisals (TAs)'!F:F,1,FALSE)</f>
        <v>#N/A</v>
      </c>
      <c r="E67" s="164" t="e">
        <v>#N/A</v>
      </c>
      <c r="F67" t="e">
        <f t="shared" si="1"/>
        <v>#N/A</v>
      </c>
    </row>
    <row r="68" spans="1:6" ht="29.5" thickBot="1">
      <c r="A68" s="172" t="s">
        <v>72</v>
      </c>
      <c r="B68" s="165" t="s">
        <v>6</v>
      </c>
      <c r="D68" s="28" t="e">
        <f>VLOOKUP(A68,'Technology Appraisals (TAs)'!F:F,1,FALSE)</f>
        <v>#N/A</v>
      </c>
      <c r="E68" s="164" t="e">
        <v>#N/A</v>
      </c>
      <c r="F68" t="e">
        <f t="shared" si="1"/>
        <v>#N/A</v>
      </c>
    </row>
    <row r="69" spans="1:6" ht="29.5" hidden="1" thickBot="1">
      <c r="A69" s="162" t="s">
        <v>73</v>
      </c>
      <c r="B69" s="166" t="s">
        <v>6</v>
      </c>
      <c r="D69" s="28" t="str">
        <f>VLOOKUP(A69,'Technology Appraisals (TAs)'!F:F,1,FALSE)</f>
        <v>Daprodustat for treating anaemia in people with chronic kidney disease [ID3987]</v>
      </c>
      <c r="E69" s="164" t="s">
        <v>6</v>
      </c>
      <c r="F69" t="b">
        <f t="shared" si="1"/>
        <v>1</v>
      </c>
    </row>
    <row r="70" spans="1:6" ht="44" hidden="1" thickBot="1">
      <c r="A70" s="161" t="s">
        <v>74</v>
      </c>
      <c r="B70" s="167">
        <v>46078</v>
      </c>
      <c r="D70" s="28" t="str">
        <f>VLOOKUP(A70,'Technology Appraisals (TAs)'!F:F,1,FALSE)</f>
        <v>Daratumumab with bortezomib, lenalidomide and dexamethasone for untreated multiple myeloma when a stem cell transplant is unsuitable [ID3843]</v>
      </c>
      <c r="E70" s="164">
        <v>46078</v>
      </c>
      <c r="F70" t="b">
        <f t="shared" si="1"/>
        <v>1</v>
      </c>
    </row>
    <row r="71" spans="1:6" ht="58.5" hidden="1" thickBot="1">
      <c r="A71" s="162" t="s">
        <v>75</v>
      </c>
      <c r="B71" s="168">
        <v>46085</v>
      </c>
      <c r="D71" s="28" t="str">
        <f>VLOOKUP(A71,'Technology Appraisals (TAs)'!F:F,1,FALSE)</f>
        <v>Daratumumab with bortezomib, lenalidomide and dexamethasone for untreated multiple myeloma when an autologous stem cell transplant is suitable [ID6249]</v>
      </c>
      <c r="E71" s="164">
        <v>46085</v>
      </c>
      <c r="F71" t="b">
        <f t="shared" si="1"/>
        <v>1</v>
      </c>
    </row>
    <row r="72" spans="1:6" ht="29.5" hidden="1" thickBot="1">
      <c r="A72" s="161" t="s">
        <v>76</v>
      </c>
      <c r="B72" s="167">
        <v>45973</v>
      </c>
      <c r="D72" s="28" t="e">
        <f>VLOOKUP(A72,'Technology Appraisals (TAs)'!F:F,1,FALSE)</f>
        <v>#N/A</v>
      </c>
      <c r="E72" s="164">
        <v>45973</v>
      </c>
      <c r="F72" t="b">
        <f t="shared" si="1"/>
        <v>1</v>
      </c>
    </row>
    <row r="73" spans="1:6" ht="29.5" thickBot="1">
      <c r="A73" s="172" t="s">
        <v>77</v>
      </c>
      <c r="B73" s="166" t="s">
        <v>6</v>
      </c>
      <c r="D73" s="28" t="e">
        <f>VLOOKUP(A73,'Technology Appraisals (TAs)'!F:F,1,FALSE)</f>
        <v>#N/A</v>
      </c>
      <c r="E73" s="164" t="e">
        <v>#N/A</v>
      </c>
      <c r="F73" t="e">
        <f t="shared" si="1"/>
        <v>#N/A</v>
      </c>
    </row>
    <row r="74" spans="1:6" ht="29.5" thickBot="1">
      <c r="A74" s="172" t="s">
        <v>77</v>
      </c>
      <c r="B74" s="167">
        <v>44405</v>
      </c>
      <c r="D74" s="28" t="e">
        <f>VLOOKUP(A74,'Technology Appraisals (TAs)'!F:F,1,FALSE)</f>
        <v>#N/A</v>
      </c>
      <c r="E74" s="164" t="e">
        <v>#N/A</v>
      </c>
      <c r="F74" t="e">
        <f t="shared" si="1"/>
        <v>#N/A</v>
      </c>
    </row>
    <row r="75" spans="1:6" ht="44" hidden="1" thickBot="1">
      <c r="A75" s="162" t="s">
        <v>78</v>
      </c>
      <c r="B75" s="166" t="s">
        <v>6</v>
      </c>
      <c r="D75" s="28" t="str">
        <f>VLOOKUP(A75,'Technology Appraisals (TAs)'!F:F,1,FALSE)</f>
        <v>Datopotamab deruxtecan for previously treated hormone receptor-positive HER2-negative unresectable or metastatic breast cancer [ID6348]</v>
      </c>
      <c r="E75" s="164" t="s">
        <v>6</v>
      </c>
      <c r="F75" t="b">
        <f t="shared" si="1"/>
        <v>1</v>
      </c>
    </row>
    <row r="76" spans="1:6" ht="44" thickBot="1">
      <c r="A76" s="172" t="s">
        <v>79</v>
      </c>
      <c r="B76" s="165" t="s">
        <v>6</v>
      </c>
      <c r="D76" s="28" t="str">
        <f>VLOOKUP(A76,'Technology Appraisals (TAs)'!F:F,1,FALSE)</f>
        <v>Datopotamab deruxtecan for previously untreated locally recurrent inoperable or metastatic triple-negative breast cancer [ID6435]</v>
      </c>
      <c r="E76" s="164" t="e">
        <v>#N/A</v>
      </c>
      <c r="F76" t="e">
        <f t="shared" si="1"/>
        <v>#N/A</v>
      </c>
    </row>
    <row r="77" spans="1:6" ht="44" hidden="1" thickBot="1">
      <c r="A77" s="162" t="s">
        <v>80</v>
      </c>
      <c r="B77" s="166" t="s">
        <v>6</v>
      </c>
      <c r="D77" s="28" t="str">
        <f>VLOOKUP(A77,'Technology Appraisals (TAs)'!F:F,1,FALSE)</f>
        <v>Datopotamab deruxtecan for treating advanced non-small-cell lung cancer after platinum-based chemotherapy [ID6241]</v>
      </c>
      <c r="E77" s="164" t="s">
        <v>6</v>
      </c>
      <c r="F77" t="b">
        <f t="shared" si="1"/>
        <v>1</v>
      </c>
    </row>
    <row r="78" spans="1:6" ht="15" hidden="1" thickBot="1">
      <c r="A78" s="161" t="s">
        <v>81</v>
      </c>
      <c r="B78" s="165" t="s">
        <v>6</v>
      </c>
      <c r="D78" s="28" t="str">
        <f>VLOOKUP(A78,'Technology Appraisals (TAs)'!F:F,1,FALSE)</f>
        <v>DCVax-L for treating glioblastoma [ID836]</v>
      </c>
      <c r="E78" s="164" t="s">
        <v>6</v>
      </c>
      <c r="F78" t="b">
        <f t="shared" si="1"/>
        <v>1</v>
      </c>
    </row>
    <row r="79" spans="1:6" ht="44" hidden="1" thickBot="1">
      <c r="A79" s="162" t="s">
        <v>82</v>
      </c>
      <c r="B79" s="166" t="s">
        <v>6</v>
      </c>
      <c r="D79" s="28" t="str">
        <f>VLOOKUP(A79,'Technology Appraisals (TAs)'!F:F,1,FALSE)</f>
        <v>Degarelix before or with radiotherapy for treating high-risk localised and locally advanced hormone-dependent prostate cancer [ID6419]</v>
      </c>
      <c r="E79" s="164" t="s">
        <v>6</v>
      </c>
      <c r="F79" t="b">
        <f t="shared" si="1"/>
        <v>1</v>
      </c>
    </row>
    <row r="80" spans="1:6" ht="29.5" thickBot="1">
      <c r="A80" s="172" t="s">
        <v>83</v>
      </c>
      <c r="B80" s="165" t="s">
        <v>6</v>
      </c>
      <c r="D80" s="28" t="e">
        <f>VLOOKUP(A80,'Technology Appraisals (TAs)'!F:F,1,FALSE)</f>
        <v>#N/A</v>
      </c>
      <c r="E80" s="164" t="e">
        <v>#N/A</v>
      </c>
      <c r="F80" t="e">
        <f t="shared" si="1"/>
        <v>#N/A</v>
      </c>
    </row>
    <row r="81" spans="1:6" ht="29.5" hidden="1" thickBot="1">
      <c r="A81" s="162" t="s">
        <v>84</v>
      </c>
      <c r="B81" s="168">
        <v>45966</v>
      </c>
      <c r="D81" s="28" t="e">
        <f>VLOOKUP(A81,'Technology Appraisals (TAs)'!F:F,1,FALSE)</f>
        <v>#N/A</v>
      </c>
      <c r="E81" s="164" t="s">
        <v>6</v>
      </c>
      <c r="F81" s="163" t="b">
        <f t="shared" si="1"/>
        <v>0</v>
      </c>
    </row>
    <row r="82" spans="1:6" ht="29.5" thickBot="1">
      <c r="A82" s="172" t="s">
        <v>85</v>
      </c>
      <c r="B82" s="165" t="s">
        <v>6</v>
      </c>
      <c r="D82" s="28" t="e">
        <f>VLOOKUP(A82,'Technology Appraisals (TAs)'!F:F,1,FALSE)</f>
        <v>#N/A</v>
      </c>
      <c r="E82" s="164" t="e">
        <v>#N/A</v>
      </c>
      <c r="F82" t="e">
        <f t="shared" si="1"/>
        <v>#N/A</v>
      </c>
    </row>
    <row r="83" spans="1:6" ht="29.5" hidden="1" thickBot="1">
      <c r="A83" s="162" t="s">
        <v>86</v>
      </c>
      <c r="B83" s="168">
        <v>46106</v>
      </c>
      <c r="D83" s="28" t="str">
        <f>VLOOKUP(A83,'Technology Appraisals (TAs)'!F:F,1,FALSE)</f>
        <v>Depemokimab for treating severe eosinophilic asthma in people 12 years and over [ID6447]</v>
      </c>
      <c r="E83" s="164">
        <v>46106</v>
      </c>
      <c r="F83" t="b">
        <f t="shared" si="1"/>
        <v>1</v>
      </c>
    </row>
    <row r="84" spans="1:6" ht="44" thickBot="1">
      <c r="A84" s="172" t="s">
        <v>87</v>
      </c>
      <c r="B84" s="165" t="s">
        <v>6</v>
      </c>
      <c r="D84" s="28" t="str">
        <f>VLOOKUP(A84,'Technology Appraisals (TAs)'!F:F,1,FALSE)</f>
        <v>Dersimelagon for treating erythropoietic protoporphyria and X-linked protoporphyria in people 12 years and over [ID6160]</v>
      </c>
      <c r="E84" s="164" t="e">
        <v>#N/A</v>
      </c>
      <c r="F84" t="e">
        <f t="shared" si="1"/>
        <v>#N/A</v>
      </c>
    </row>
    <row r="85" spans="1:6" ht="15" thickBot="1">
      <c r="A85" s="172" t="s">
        <v>88</v>
      </c>
      <c r="B85" s="166" t="s">
        <v>6</v>
      </c>
      <c r="D85" s="28" t="e">
        <f>VLOOKUP(A85,'Technology Appraisals (TAs)'!F:F,1,FALSE)</f>
        <v>#N/A</v>
      </c>
      <c r="E85" s="164" t="e">
        <v>#N/A</v>
      </c>
      <c r="F85" t="e">
        <f t="shared" si="1"/>
        <v>#N/A</v>
      </c>
    </row>
    <row r="86" spans="1:6" ht="15" hidden="1" thickBot="1">
      <c r="A86" s="161" t="s">
        <v>89</v>
      </c>
      <c r="B86" s="165" t="s">
        <v>6</v>
      </c>
      <c r="D86" s="28" t="e">
        <f>VLOOKUP(A86,'Technology Appraisals (TAs)'!F:F,1,FALSE)</f>
        <v>#N/A</v>
      </c>
      <c r="E86" s="164" t="s">
        <v>6</v>
      </c>
      <c r="F86" t="b">
        <f t="shared" si="1"/>
        <v>1</v>
      </c>
    </row>
    <row r="87" spans="1:6" ht="29.5" thickBot="1">
      <c r="A87" s="172" t="s">
        <v>90</v>
      </c>
      <c r="B87" s="166" t="s">
        <v>6</v>
      </c>
      <c r="D87" s="28" t="e">
        <f>VLOOKUP(A87,'Technology Appraisals (TAs)'!F:F,1,FALSE)</f>
        <v>#N/A</v>
      </c>
      <c r="E87" s="164" t="e">
        <v>#N/A</v>
      </c>
      <c r="F87" t="e">
        <f t="shared" si="1"/>
        <v>#N/A</v>
      </c>
    </row>
    <row r="88" spans="1:6" ht="29.5" thickBot="1">
      <c r="A88" s="172" t="s">
        <v>91</v>
      </c>
      <c r="B88" s="165" t="s">
        <v>6</v>
      </c>
      <c r="D88" s="28" t="e">
        <f>VLOOKUP(A88,'Technology Appraisals (TAs)'!F:F,1,FALSE)</f>
        <v>#N/A</v>
      </c>
      <c r="E88" s="164" t="e">
        <v>#N/A</v>
      </c>
      <c r="F88" t="e">
        <f t="shared" si="1"/>
        <v>#N/A</v>
      </c>
    </row>
    <row r="89" spans="1:6" ht="15" thickBot="1">
      <c r="A89" s="172" t="s">
        <v>92</v>
      </c>
      <c r="B89" s="166" t="s">
        <v>6</v>
      </c>
      <c r="D89" s="28" t="e">
        <f>VLOOKUP(A89,'Technology Appraisals (TAs)'!F:F,1,FALSE)</f>
        <v>#N/A</v>
      </c>
      <c r="E89" s="164" t="e">
        <v>#N/A</v>
      </c>
      <c r="F89" t="e">
        <f t="shared" si="1"/>
        <v>#N/A</v>
      </c>
    </row>
    <row r="90" spans="1:6" ht="44" hidden="1" thickBot="1">
      <c r="A90" s="161" t="s">
        <v>93</v>
      </c>
      <c r="B90" s="165" t="s">
        <v>6</v>
      </c>
      <c r="D90" s="28" t="str">
        <f>VLOOKUP(A90,'Technology Appraisals (TAs)'!F:F,1,FALSE)</f>
        <v>Donanemab for treating mild cognitive impairment or mild dementia caused by Alzheimer's disease [ID6222]</v>
      </c>
      <c r="E90" s="164" t="s">
        <v>6</v>
      </c>
      <c r="F90" t="b">
        <f t="shared" si="1"/>
        <v>1</v>
      </c>
    </row>
    <row r="91" spans="1:6" ht="44" hidden="1" thickBot="1">
      <c r="A91" s="162" t="s">
        <v>94</v>
      </c>
      <c r="B91" s="168">
        <v>46191</v>
      </c>
      <c r="D91" s="28" t="str">
        <f>VLOOKUP(A91,'Technology Appraisals (TAs)'!F:F,1,FALSE)</f>
        <v>Donidalorsen for preventing recurrent attacks of hereditary angioedema in people 12 years and over [ID6457]</v>
      </c>
      <c r="E91" s="164">
        <v>46191</v>
      </c>
      <c r="F91" t="b">
        <f t="shared" si="1"/>
        <v>1</v>
      </c>
    </row>
    <row r="92" spans="1:6" ht="58.5" thickBot="1">
      <c r="A92" s="172" t="s">
        <v>95</v>
      </c>
      <c r="B92" s="165" t="s">
        <v>6</v>
      </c>
      <c r="D92" s="28" t="str">
        <f>VLOOKUP(A92,'Technology Appraisals (TAs)'!F:F,1,FALSE)</f>
        <v>Dostarlimab with chemotherapy for untreated and with niraparib for maintenance treatment of advanced non-mucinous epithelial ovarian, fallopian tube or primary peritoneal cancer [ID6311]</v>
      </c>
      <c r="E92" s="164" t="e">
        <v>#N/A</v>
      </c>
      <c r="F92" t="e">
        <f t="shared" si="1"/>
        <v>#N/A</v>
      </c>
    </row>
    <row r="93" spans="1:6" ht="44" hidden="1" thickBot="1">
      <c r="A93" s="162" t="s">
        <v>96</v>
      </c>
      <c r="B93" s="166" t="s">
        <v>6</v>
      </c>
      <c r="D93" s="28" t="e">
        <f>VLOOKUP(A93,'Technology Appraisals (TAs)'!F:F,1,FALSE)</f>
        <v>#N/A</v>
      </c>
      <c r="E93" s="164" t="s">
        <v>6</v>
      </c>
      <c r="F93" t="b">
        <f t="shared" si="1"/>
        <v>1</v>
      </c>
    </row>
    <row r="94" spans="1:6" ht="29.5" hidden="1" thickBot="1">
      <c r="A94" s="161" t="s">
        <v>97</v>
      </c>
      <c r="B94" s="167">
        <v>46178</v>
      </c>
      <c r="D94" s="28" t="str">
        <f>VLOOKUP(A94,'Technology Appraisals (TAs)'!F:F,1,FALSE)</f>
        <v>Doxecitine–doxribtimine for treating thymidine kinase 2 deficiency in people of any age [ID6484]</v>
      </c>
      <c r="E94" s="164">
        <v>46178</v>
      </c>
      <c r="F94" t="b">
        <f t="shared" si="1"/>
        <v>1</v>
      </c>
    </row>
    <row r="95" spans="1:6" ht="29.5" thickBot="1">
      <c r="A95" s="172" t="s">
        <v>98</v>
      </c>
      <c r="B95" s="166" t="s">
        <v>6</v>
      </c>
      <c r="D95" s="28" t="e">
        <f>VLOOKUP(A95,'Technology Appraisals (TAs)'!F:F,1,FALSE)</f>
        <v>#N/A</v>
      </c>
      <c r="E95" s="164" t="e">
        <v>#N/A</v>
      </c>
      <c r="F95" t="e">
        <f t="shared" si="1"/>
        <v>#N/A</v>
      </c>
    </row>
    <row r="96" spans="1:6" ht="29.5" thickBot="1">
      <c r="A96" s="172" t="s">
        <v>99</v>
      </c>
      <c r="B96" s="165" t="s">
        <v>6</v>
      </c>
      <c r="D96" s="28" t="e">
        <f>VLOOKUP(A96,'Technology Appraisals (TAs)'!F:F,1,FALSE)</f>
        <v>#N/A</v>
      </c>
      <c r="E96" s="164" t="e">
        <v>#N/A</v>
      </c>
      <c r="F96" t="e">
        <f t="shared" si="1"/>
        <v>#N/A</v>
      </c>
    </row>
    <row r="97" spans="1:6" ht="29.5" hidden="1" thickBot="1">
      <c r="A97" s="162" t="s">
        <v>100</v>
      </c>
      <c r="B97" s="166" t="s">
        <v>6</v>
      </c>
      <c r="D97" s="28" t="str">
        <f>VLOOKUP(A97,'Technology Appraisals (TAs)'!F:F,1,FALSE)</f>
        <v>Dupilumab for treating chronic spontaneous urticaria in people 12 years and over [ID4055]</v>
      </c>
      <c r="E97" s="164" t="s">
        <v>6</v>
      </c>
      <c r="F97" t="b">
        <f t="shared" si="1"/>
        <v>1</v>
      </c>
    </row>
    <row r="98" spans="1:6" ht="29.5" thickBot="1">
      <c r="A98" s="172" t="s">
        <v>101</v>
      </c>
      <c r="B98" s="165" t="s">
        <v>6</v>
      </c>
      <c r="D98" s="28" t="e">
        <f>VLOOKUP(A98,'Technology Appraisals (TAs)'!F:F,1,FALSE)</f>
        <v>#N/A</v>
      </c>
      <c r="E98" s="164" t="e">
        <v>#N/A</v>
      </c>
      <c r="F98" t="e">
        <f t="shared" si="1"/>
        <v>#N/A</v>
      </c>
    </row>
    <row r="99" spans="1:6" ht="29.5" hidden="1" thickBot="1">
      <c r="A99" s="162" t="s">
        <v>102</v>
      </c>
      <c r="B99" s="166" t="s">
        <v>6</v>
      </c>
      <c r="D99" s="28" t="str">
        <f>VLOOKUP(A99,'Technology Appraisals (TAs)'!F:F,1,FALSE)</f>
        <v>Durvalumab for adjuvant treatment of resectable non-small-cell lung cancer [ID1263]</v>
      </c>
      <c r="E99" s="164" t="s">
        <v>6</v>
      </c>
      <c r="F99" t="b">
        <f t="shared" si="1"/>
        <v>1</v>
      </c>
    </row>
    <row r="100" spans="1:6" ht="44" hidden="1" thickBot="1">
      <c r="A100" s="161" t="s">
        <v>103</v>
      </c>
      <c r="B100" s="165" t="s">
        <v>6</v>
      </c>
      <c r="D100" s="28" t="str">
        <f>VLOOKUP(A100,'Technology Appraisals (TAs)'!F:F,1,FALSE)</f>
        <v>Durvalumab in combination for neoadjuvant and adjuvant treatment of resectable gastric and gastro-oesophageal junction cancer [ID6374]</v>
      </c>
      <c r="E100" s="164" t="s">
        <v>6</v>
      </c>
      <c r="F100" t="b">
        <f t="shared" si="1"/>
        <v>1</v>
      </c>
    </row>
    <row r="101" spans="1:6" ht="44" hidden="1" thickBot="1">
      <c r="A101" s="162" t="s">
        <v>104</v>
      </c>
      <c r="B101" s="166" t="s">
        <v>6</v>
      </c>
      <c r="D101" s="28" t="str">
        <f>VLOOKUP(A101,'Technology Appraisals (TAs)'!F:F,1,FALSE)</f>
        <v>Durvalumab with chemoradiation for untreated unresectable locally advanced oesophageal squamous cell cancer [ID6490]</v>
      </c>
      <c r="E101" s="164" t="s">
        <v>6</v>
      </c>
      <c r="F101" t="b">
        <f t="shared" si="1"/>
        <v>1</v>
      </c>
    </row>
    <row r="102" spans="1:6" ht="58.5" hidden="1" thickBot="1">
      <c r="A102" s="161" t="s">
        <v>105</v>
      </c>
      <c r="B102" s="167">
        <v>46008</v>
      </c>
      <c r="D102" s="28" t="str">
        <f>VLOOKUP(A102,'Technology Appraisals (TAs)'!F:F,1,FALSE)</f>
        <v>Durvalumab with gemcitabine and cisplatin before surgery (neoadjuvant) then alone after surgery (adjuvant) for treating muscle-invasive bladder cancer [ID6168]</v>
      </c>
      <c r="E102" s="164">
        <v>46057</v>
      </c>
      <c r="F102" s="163" t="b">
        <f t="shared" si="1"/>
        <v>0</v>
      </c>
    </row>
    <row r="103" spans="1:6" ht="44" thickBot="1">
      <c r="A103" s="172" t="s">
        <v>106</v>
      </c>
      <c r="B103" s="166" t="s">
        <v>6</v>
      </c>
      <c r="D103" s="28" t="e">
        <f>VLOOKUP(A103,'Technology Appraisals (TAs)'!F:F,1,FALSE)</f>
        <v>#N/A</v>
      </c>
      <c r="E103" s="164" t="e">
        <v>#N/A</v>
      </c>
      <c r="F103" t="e">
        <f t="shared" si="1"/>
        <v>#N/A</v>
      </c>
    </row>
    <row r="104" spans="1:6" ht="44" thickBot="1">
      <c r="A104" s="172" t="s">
        <v>107</v>
      </c>
      <c r="B104" s="165" t="s">
        <v>6</v>
      </c>
      <c r="D104" s="28" t="str">
        <f>VLOOKUP(A104,'Technology Appraisals (TAs)'!F:F,1,FALSE)</f>
        <v>Durvalumab with tremelimumab and chemotherapy for treating unresectable or advanced urothelial cancer [ID3855]</v>
      </c>
      <c r="E104" s="164" t="e">
        <v>#N/A</v>
      </c>
      <c r="F104" t="e">
        <f t="shared" si="1"/>
        <v>#N/A</v>
      </c>
    </row>
    <row r="105" spans="1:6" ht="44" hidden="1" thickBot="1">
      <c r="A105" s="162" t="s">
        <v>108</v>
      </c>
      <c r="B105" s="168">
        <v>46232</v>
      </c>
      <c r="D105" s="28" t="str">
        <f>VLOOKUP(A105,'Technology Appraisals (TAs)'!F:F,1,FALSE)</f>
        <v>Efgartigimod with recombinant human hyaluronidase PH20 for treating chronic inflammatory demyelinating polyneuropathy [ID6409]</v>
      </c>
      <c r="E105" s="164">
        <v>46232</v>
      </c>
      <c r="F105" t="b">
        <f t="shared" si="1"/>
        <v>1</v>
      </c>
    </row>
    <row r="106" spans="1:6" ht="44" hidden="1" thickBot="1">
      <c r="A106" s="161" t="s">
        <v>109</v>
      </c>
      <c r="B106" s="165" t="s">
        <v>6</v>
      </c>
      <c r="D106" s="28" t="str">
        <f>VLOOKUP(A106,'Technology Appraisals (TAs)'!F:F,1,FALSE)</f>
        <v>Eflornithine for treating high-risk neuroblastoma with complete or partial response after immunotherapy [ID4060]</v>
      </c>
      <c r="E106" s="164" t="s">
        <v>6</v>
      </c>
      <c r="F106" t="b">
        <f t="shared" si="1"/>
        <v>1</v>
      </c>
    </row>
    <row r="107" spans="1:6" ht="58.5" thickBot="1">
      <c r="A107" s="172" t="s">
        <v>110</v>
      </c>
      <c r="B107" s="166" t="s">
        <v>6</v>
      </c>
      <c r="D107" s="28" t="e">
        <f>VLOOKUP(A107,'Technology Appraisals (TAs)'!F:F,1,FALSE)</f>
        <v>#N/A</v>
      </c>
      <c r="E107" s="164" t="e">
        <v>#N/A</v>
      </c>
      <c r="F107" t="e">
        <f t="shared" si="1"/>
        <v>#N/A</v>
      </c>
    </row>
    <row r="108" spans="1:6" ht="29.5" hidden="1" thickBot="1">
      <c r="A108" s="161" t="s">
        <v>111</v>
      </c>
      <c r="B108" s="165" t="s">
        <v>6</v>
      </c>
      <c r="D108" s="28" t="str">
        <f>VLOOKUP(A108,'Technology Appraisals (TAs)'!F:F,1,FALSE)</f>
        <v>Empagliflozin for preventing cardiovascular events after acute myocardial infarction [ID6240]</v>
      </c>
      <c r="E108" s="164" t="s">
        <v>6</v>
      </c>
      <c r="F108" t="b">
        <f t="shared" si="1"/>
        <v>1</v>
      </c>
    </row>
    <row r="109" spans="1:6" ht="44" hidden="1" thickBot="1">
      <c r="A109" s="162" t="s">
        <v>112</v>
      </c>
      <c r="B109" s="166" t="s">
        <v>6</v>
      </c>
      <c r="D109" s="28" t="str">
        <f>VLOOKUP(A109,'Technology Appraisals (TAs)'!F:F,1,FALSE)</f>
        <v>Encorafenib with binimetinib for treating BRAF V600E mutation-positive advanced non-small-cell lung cancer [ID6177]</v>
      </c>
      <c r="E109" s="164" t="s">
        <v>6</v>
      </c>
      <c r="F109" t="b">
        <f t="shared" si="1"/>
        <v>1</v>
      </c>
    </row>
    <row r="110" spans="1:6" ht="29.5" thickBot="1">
      <c r="A110" s="172" t="s">
        <v>113</v>
      </c>
      <c r="B110" s="167">
        <v>44727</v>
      </c>
      <c r="D110" s="28" t="e">
        <f>VLOOKUP(A110,'Technology Appraisals (TAs)'!F:F,1,FALSE)</f>
        <v>#N/A</v>
      </c>
      <c r="E110" s="164" t="e">
        <v>#N/A</v>
      </c>
      <c r="F110" t="e">
        <f t="shared" si="1"/>
        <v>#N/A</v>
      </c>
    </row>
    <row r="111" spans="1:6" ht="44" hidden="1" thickBot="1">
      <c r="A111" s="162" t="s">
        <v>114</v>
      </c>
      <c r="B111" s="168">
        <v>46078</v>
      </c>
      <c r="D111" s="28" t="str">
        <f>VLOOKUP(A111,'Technology Appraisals (TAs)'!F:F,1,FALSE)</f>
        <v>Epcoritamab for treating relapsed or refractory follicular lymphoma after 2 or more systemic treatments [ID6338]</v>
      </c>
      <c r="E111" s="164" t="s">
        <v>6</v>
      </c>
      <c r="F111" s="163" t="b">
        <f t="shared" si="1"/>
        <v>0</v>
      </c>
    </row>
    <row r="112" spans="1:6" ht="44" thickBot="1">
      <c r="A112" s="172" t="s">
        <v>115</v>
      </c>
      <c r="B112" s="165" t="s">
        <v>6</v>
      </c>
      <c r="D112" s="28" t="str">
        <f>VLOOKUP(A112,'Technology Appraisals (TAs)'!F:F,1,FALSE)</f>
        <v>Epcoritamab with rituximab and lenalidomide for treating relapsed or refractory follicular lymphoma after 1 or more systemic treatments [ID6586]</v>
      </c>
      <c r="E112" s="164" t="e">
        <v>#N/A</v>
      </c>
      <c r="F112" t="e">
        <f t="shared" si="1"/>
        <v>#N/A</v>
      </c>
    </row>
    <row r="113" spans="1:6" ht="29.5" thickBot="1">
      <c r="A113" s="172" t="s">
        <v>116</v>
      </c>
      <c r="B113" s="166" t="s">
        <v>6</v>
      </c>
      <c r="D113" s="28" t="e">
        <f>VLOOKUP(A113,'Technology Appraisals (TAs)'!F:F,1,FALSE)</f>
        <v>#N/A</v>
      </c>
      <c r="E113" s="164" t="e">
        <v>#N/A</v>
      </c>
      <c r="F113" t="e">
        <f t="shared" si="1"/>
        <v>#N/A</v>
      </c>
    </row>
    <row r="114" spans="1:6" ht="29.5" thickBot="1">
      <c r="A114" s="172" t="s">
        <v>117</v>
      </c>
      <c r="B114" s="165" t="s">
        <v>6</v>
      </c>
      <c r="D114" s="28" t="str">
        <f>VLOOKUP(A114,'Technology Appraisals (TAs)'!F:F,1,FALSE)</f>
        <v>Etripamil for treating paroxysmal supraventricular tachycardia [ID6581]</v>
      </c>
      <c r="E114" s="164" t="e">
        <v>#N/A</v>
      </c>
      <c r="F114" t="e">
        <f t="shared" si="1"/>
        <v>#N/A</v>
      </c>
    </row>
    <row r="115" spans="1:6" ht="44" thickBot="1">
      <c r="A115" s="172" t="s">
        <v>118</v>
      </c>
      <c r="B115" s="166" t="s">
        <v>6</v>
      </c>
      <c r="D115" s="28" t="e">
        <f>VLOOKUP(A115,'Technology Appraisals (TAs)'!F:F,1,FALSE)</f>
        <v>#N/A</v>
      </c>
      <c r="E115" s="164" t="e">
        <v>#N/A</v>
      </c>
      <c r="F115" t="e">
        <f t="shared" si="1"/>
        <v>#N/A</v>
      </c>
    </row>
    <row r="116" spans="1:6" ht="44" hidden="1" thickBot="1">
      <c r="A116" s="161" t="s">
        <v>119</v>
      </c>
      <c r="B116" s="165" t="s">
        <v>6</v>
      </c>
      <c r="D116" s="28" t="str">
        <f>VLOOKUP(A116,'Technology Appraisals (TAs)'!F:F,1,FALSE)</f>
        <v>Favezelimab–pembrolizumab for treating relapsed or refractory classical Hodgkin lymphoma after anti-PD-L1 treatment [ID6393]</v>
      </c>
      <c r="E116" s="164" t="s">
        <v>6</v>
      </c>
      <c r="F116" t="b">
        <f t="shared" si="1"/>
        <v>1</v>
      </c>
    </row>
    <row r="117" spans="1:6" ht="29.5" hidden="1" thickBot="1">
      <c r="A117" s="162" t="s">
        <v>120</v>
      </c>
      <c r="B117" s="166" t="s">
        <v>6</v>
      </c>
      <c r="D117" s="28" t="str">
        <f>VLOOKUP(A117,'Technology Appraisals (TAs)'!F:F,1,FALSE)</f>
        <v>Fezolinetant for treating vasomotor symptoms associated with the menopause [ID5071]</v>
      </c>
      <c r="E117" s="164" t="s">
        <v>6</v>
      </c>
      <c r="F117" t="b">
        <f t="shared" si="1"/>
        <v>1</v>
      </c>
    </row>
    <row r="118" spans="1:6" ht="29.5" hidden="1" thickBot="1">
      <c r="A118" s="161" t="s">
        <v>121</v>
      </c>
      <c r="B118" s="165" t="s">
        <v>6</v>
      </c>
      <c r="D118" s="28" t="str">
        <f>VLOOKUP(A118,'Technology Appraisals (TAs)'!F:F,1,FALSE)</f>
        <v>Fidanacogene elaparvovec for treating moderately severe to severe haemophilia B [ID4032]</v>
      </c>
      <c r="E118" s="164" t="s">
        <v>6</v>
      </c>
      <c r="F118" t="b">
        <f t="shared" si="1"/>
        <v>1</v>
      </c>
    </row>
    <row r="119" spans="1:6" ht="29.5" thickBot="1">
      <c r="A119" s="172" t="s">
        <v>122</v>
      </c>
      <c r="B119" s="168">
        <v>46177</v>
      </c>
      <c r="D119" s="28" t="str">
        <f>VLOOKUP(A119,'Technology Appraisals (TAs)'!F:F,1,FALSE)</f>
        <v>Finerenone for treating heart failure with preserved or mildly reduced ejection fraction [ID6514]</v>
      </c>
      <c r="E119" s="164" t="e">
        <v>#N/A</v>
      </c>
      <c r="F119" t="e">
        <f t="shared" si="1"/>
        <v>#N/A</v>
      </c>
    </row>
    <row r="120" spans="1:6" ht="29.5" hidden="1" thickBot="1">
      <c r="A120" s="161" t="s">
        <v>123</v>
      </c>
      <c r="B120" s="165" t="s">
        <v>6</v>
      </c>
      <c r="D120" s="28" t="str">
        <f>VLOOKUP(A120,'Technology Appraisals (TAs)'!F:F,1,FALSE)</f>
        <v>Fordadistrogene movaparvovec for treating Duchenne muscular dystrophy [ID6133]</v>
      </c>
      <c r="E120" s="164" t="s">
        <v>6</v>
      </c>
      <c r="F120" t="b">
        <f t="shared" si="1"/>
        <v>1</v>
      </c>
    </row>
    <row r="121" spans="1:6" ht="29.5" thickBot="1">
      <c r="A121" s="172" t="s">
        <v>124</v>
      </c>
      <c r="B121" s="166" t="s">
        <v>6</v>
      </c>
      <c r="D121" s="28" t="e">
        <f>VLOOKUP(A121,'Technology Appraisals (TAs)'!F:F,1,FALSE)</f>
        <v>#N/A</v>
      </c>
      <c r="E121" s="164" t="e">
        <v>#N/A</v>
      </c>
      <c r="F121" t="e">
        <f t="shared" si="1"/>
        <v>#N/A</v>
      </c>
    </row>
    <row r="122" spans="1:6" ht="29.5" thickBot="1">
      <c r="A122" s="172" t="s">
        <v>125</v>
      </c>
      <c r="B122" s="165" t="s">
        <v>6</v>
      </c>
      <c r="D122" s="28" t="e">
        <f>VLOOKUP(A122,'Technology Appraisals (TAs)'!F:F,1,FALSE)</f>
        <v>#N/A</v>
      </c>
      <c r="E122" s="164" t="e">
        <v>#N/A</v>
      </c>
      <c r="F122" t="e">
        <f t="shared" si="1"/>
        <v>#N/A</v>
      </c>
    </row>
    <row r="123" spans="1:6" ht="29.5" hidden="1" thickBot="1">
      <c r="A123" s="162" t="s">
        <v>126</v>
      </c>
      <c r="B123" s="166" t="s">
        <v>6</v>
      </c>
      <c r="D123" s="28" t="e">
        <f>VLOOKUP(A123,'Technology Appraisals (TAs)'!F:F,1,FALSE)</f>
        <v>#N/A</v>
      </c>
      <c r="E123" s="164" t="s">
        <v>6</v>
      </c>
      <c r="F123" t="b">
        <f t="shared" si="1"/>
        <v>1</v>
      </c>
    </row>
    <row r="124" spans="1:6" ht="29.5" hidden="1" thickBot="1">
      <c r="A124" s="161" t="s">
        <v>127</v>
      </c>
      <c r="B124" s="167">
        <v>46036</v>
      </c>
      <c r="D124" s="28" t="str">
        <f>VLOOKUP(A124,'Technology Appraisals (TAs)'!F:F,1,FALSE)</f>
        <v>Givinostat for treating Duchenne muscular dystrophy in people 6 years and over [ID6323]</v>
      </c>
      <c r="E124" s="164" t="s">
        <v>6</v>
      </c>
      <c r="F124" s="163" t="b">
        <f t="shared" si="1"/>
        <v>0</v>
      </c>
    </row>
    <row r="125" spans="1:6" ht="29.5" thickBot="1">
      <c r="A125" s="172" t="s">
        <v>128</v>
      </c>
      <c r="B125" s="168">
        <v>45994</v>
      </c>
      <c r="D125" s="28" t="e">
        <f>VLOOKUP(A125,'Technology Appraisals (TAs)'!F:F,1,FALSE)</f>
        <v>#N/A</v>
      </c>
      <c r="E125" s="164" t="e">
        <v>#N/A</v>
      </c>
      <c r="F125" t="e">
        <f t="shared" si="1"/>
        <v>#N/A</v>
      </c>
    </row>
    <row r="126" spans="1:6" ht="29.5" hidden="1" thickBot="1">
      <c r="A126" s="161" t="s">
        <v>129</v>
      </c>
      <c r="B126" s="167">
        <v>46008</v>
      </c>
      <c r="D126" s="28" t="str">
        <f>VLOOKUP(A126,'Technology Appraisals (TAs)'!F:F,1,FALSE)</f>
        <v>Glycopyrronium bromide cream for treating severe primary axillary hyperhidrosis [ID6487]</v>
      </c>
      <c r="E126" s="164">
        <v>46008</v>
      </c>
      <c r="F126" t="b">
        <f t="shared" si="1"/>
        <v>1</v>
      </c>
    </row>
    <row r="127" spans="1:6" ht="29.5" thickBot="1">
      <c r="A127" s="172" t="s">
        <v>130</v>
      </c>
      <c r="B127" s="166" t="s">
        <v>6</v>
      </c>
      <c r="D127" s="28" t="e">
        <f>VLOOKUP(A127,'Technology Appraisals (TAs)'!F:F,1,FALSE)</f>
        <v>#N/A</v>
      </c>
      <c r="E127" s="164" t="e">
        <v>#N/A</v>
      </c>
      <c r="F127" t="e">
        <f t="shared" si="1"/>
        <v>#N/A</v>
      </c>
    </row>
    <row r="128" spans="1:6" ht="44" thickBot="1">
      <c r="A128" s="172" t="s">
        <v>131</v>
      </c>
      <c r="B128" s="167">
        <v>46134</v>
      </c>
      <c r="D128" s="28" t="str">
        <f>VLOOKUP(A128,'Technology Appraisals (TAs)'!F:F,1,FALSE)</f>
        <v>Histamine dihydrochloride with interleukin-2 for maintenance treatment of acute myeloid leukaemia [ID1627]</v>
      </c>
      <c r="E128" s="164" t="e">
        <v>#N/A</v>
      </c>
      <c r="F128" t="e">
        <f t="shared" si="1"/>
        <v>#N/A</v>
      </c>
    </row>
    <row r="129" spans="1:6" ht="44" hidden="1" thickBot="1">
      <c r="A129" s="162" t="s">
        <v>132</v>
      </c>
      <c r="B129" s="166" t="s">
        <v>6</v>
      </c>
      <c r="D129" s="28" t="str">
        <f>VLOOKUP(A129,'Technology Appraisals (TAs)'!F:F,1,FALSE)</f>
        <v>Hydromethylthionine mesylate for treating mild cognitive impairment or mild or moderate dementia caused by Alzheimer's disease [ID6343]</v>
      </c>
      <c r="E129" s="164" t="s">
        <v>6</v>
      </c>
      <c r="F129" t="b">
        <f t="shared" si="1"/>
        <v>1</v>
      </c>
    </row>
    <row r="130" spans="1:6" ht="15" thickBot="1">
      <c r="A130" s="172" t="s">
        <v>133</v>
      </c>
      <c r="B130" s="165" t="s">
        <v>6</v>
      </c>
      <c r="D130" s="28" t="e">
        <f>VLOOKUP(A130,'Technology Appraisals (TAs)'!F:F,1,FALSE)</f>
        <v>#N/A</v>
      </c>
      <c r="E130" s="164" t="e">
        <v>#N/A</v>
      </c>
      <c r="F130" t="e">
        <f t="shared" ref="F130:F193" si="2">B130=E130</f>
        <v>#N/A</v>
      </c>
    </row>
    <row r="131" spans="1:6" ht="29.5" thickBot="1">
      <c r="A131" s="172" t="s">
        <v>134</v>
      </c>
      <c r="B131" s="166" t="s">
        <v>6</v>
      </c>
      <c r="D131" s="28" t="e">
        <f>VLOOKUP(A131,'Technology Appraisals (TAs)'!F:F,1,FALSE)</f>
        <v>#N/A</v>
      </c>
      <c r="E131" s="164" t="e">
        <v>#N/A</v>
      </c>
      <c r="F131" t="e">
        <f t="shared" si="2"/>
        <v>#N/A</v>
      </c>
    </row>
    <row r="132" spans="1:6" ht="29.5" hidden="1" thickBot="1">
      <c r="A132" s="161" t="s">
        <v>135</v>
      </c>
      <c r="B132" s="165" t="s">
        <v>6</v>
      </c>
      <c r="D132" s="28" t="str">
        <f>VLOOKUP(A132,'Technology Appraisals (TAs)'!F:F,1,FALSE)</f>
        <v>Iclepertin for treating cognitive impairment associated with schizophrenia [ID6483]</v>
      </c>
      <c r="E132" s="164" t="s">
        <v>6</v>
      </c>
      <c r="F132" t="b">
        <f t="shared" si="2"/>
        <v>1</v>
      </c>
    </row>
    <row r="133" spans="1:6" ht="44" thickBot="1">
      <c r="A133" s="174" t="s">
        <v>136</v>
      </c>
      <c r="B133" s="168">
        <v>46260</v>
      </c>
      <c r="D133" s="28" t="e">
        <f>VLOOKUP(A133,'Technology Appraisals (TAs)'!F:F,1,FALSE)</f>
        <v>#N/A</v>
      </c>
      <c r="E133" s="164" t="e">
        <v>#N/A</v>
      </c>
      <c r="F133" t="e">
        <f t="shared" si="2"/>
        <v>#N/A</v>
      </c>
    </row>
    <row r="134" spans="1:6" ht="44" hidden="1" thickBot="1">
      <c r="A134" s="161" t="s">
        <v>137</v>
      </c>
      <c r="B134" s="165" t="s">
        <v>6</v>
      </c>
      <c r="D134" s="28" t="str">
        <f>VLOOKUP(A134,'Technology Appraisals (TAs)'!F:F,1,FALSE)</f>
        <v>Imetelstat for treating relapsed or refractory transfusion-dependent myelodysplastic syndromes [ID3922]</v>
      </c>
      <c r="E134" s="164" t="s">
        <v>6</v>
      </c>
      <c r="F134" t="b">
        <f t="shared" si="2"/>
        <v>1</v>
      </c>
    </row>
    <row r="135" spans="1:6" ht="44" hidden="1" thickBot="1">
      <c r="A135" s="162" t="s">
        <v>138</v>
      </c>
      <c r="B135" s="168">
        <v>46275</v>
      </c>
      <c r="D135" s="28" t="str">
        <f>VLOOKUP(A135,'Technology Appraisals (TAs)'!F:F,1,FALSE)</f>
        <v>Imlunestrant for treating oestrogen receptor-positive HER2-negative advanced breast cancer after endocrine therapy [ID6373]</v>
      </c>
      <c r="E135" s="164">
        <v>46275</v>
      </c>
      <c r="F135" t="b">
        <f t="shared" si="2"/>
        <v>1</v>
      </c>
    </row>
    <row r="136" spans="1:6" ht="58.5" hidden="1" thickBot="1">
      <c r="A136" s="161" t="s">
        <v>139</v>
      </c>
      <c r="B136" s="165" t="s">
        <v>6</v>
      </c>
      <c r="D136" s="28" t="str">
        <f>VLOOKUP(A136,'Technology Appraisals (TAs)'!F:F,1,FALSE)</f>
        <v>Inavolisib with palboCIClib and fulvestrant for treating recurrent hormone receptor-positive HER2-negative PIK3CA-positive advanced breast cancer after adjuvant endocrine treatment [ID6425]</v>
      </c>
      <c r="E136" s="164" t="s">
        <v>6</v>
      </c>
      <c r="F136" t="b">
        <f t="shared" si="2"/>
        <v>1</v>
      </c>
    </row>
    <row r="137" spans="1:6" ht="29.5" hidden="1" thickBot="1">
      <c r="A137" s="162" t="s">
        <v>140</v>
      </c>
      <c r="B137" s="166" t="s">
        <v>6</v>
      </c>
      <c r="D137" s="28" t="str">
        <f>VLOOKUP(A137,'Technology Appraisals (TAs)'!F:F,1,FALSE)</f>
        <v>Inebilizumab for treating AQP4-IgG seropositive neuromyelitis optica spectrum disorders [ID6430]</v>
      </c>
      <c r="E137" s="164" t="s">
        <v>6</v>
      </c>
      <c r="F137" t="b">
        <f t="shared" si="2"/>
        <v>1</v>
      </c>
    </row>
    <row r="138" spans="1:6" ht="44" hidden="1" thickBot="1">
      <c r="A138" s="161" t="s">
        <v>141</v>
      </c>
      <c r="B138" s="165" t="s">
        <v>6</v>
      </c>
      <c r="D138" s="28" t="str">
        <f>VLOOKUP(A138,'Technology Appraisals (TAs)'!F:F,1,FALSE)</f>
        <v>Infigratinib for treating relapsed or refractory advanced cholangiocarcinoma with FGFR2 fusion or rearrangement [ID3992]</v>
      </c>
      <c r="E138" s="164" t="s">
        <v>6</v>
      </c>
      <c r="F138" t="b">
        <f t="shared" si="2"/>
        <v>1</v>
      </c>
    </row>
    <row r="139" spans="1:6" ht="29.5" hidden="1" thickBot="1">
      <c r="A139" s="162" t="s">
        <v>142</v>
      </c>
      <c r="B139" s="168">
        <v>46085</v>
      </c>
      <c r="D139" s="28" t="str">
        <f>VLOOKUP(A139,'Technology Appraisals (TAs)'!F:F,1,FALSE)</f>
        <v>Inhaled treprostinil for treating pulmonary hypertension with interstitial lung disease [ID6459]</v>
      </c>
      <c r="E139" s="164">
        <v>46085</v>
      </c>
      <c r="F139" t="b">
        <f t="shared" si="2"/>
        <v>1</v>
      </c>
    </row>
    <row r="140" spans="1:6" ht="29.5" hidden="1" thickBot="1">
      <c r="A140" s="161" t="s">
        <v>143</v>
      </c>
      <c r="B140" s="165" t="s">
        <v>6</v>
      </c>
      <c r="D140" s="28" t="str">
        <f>VLOOKUP(A140,'Technology Appraisals (TAs)'!F:F,1,FALSE)</f>
        <v>Insulin efsitora alfa for treating type 1 diabetes in people on multiple daily insulin injections [ID6498]</v>
      </c>
      <c r="E140" s="164" t="s">
        <v>6</v>
      </c>
      <c r="F140" t="b">
        <f t="shared" si="2"/>
        <v>1</v>
      </c>
    </row>
    <row r="141" spans="1:6" ht="15" thickBot="1">
      <c r="A141" s="172" t="s">
        <v>144</v>
      </c>
      <c r="B141" s="166" t="s">
        <v>6</v>
      </c>
      <c r="D141" s="28" t="e">
        <f>VLOOKUP(A141,'Technology Appraisals (TAs)'!F:F,1,FALSE)</f>
        <v>#N/A</v>
      </c>
      <c r="E141" s="164" t="e">
        <v>#N/A</v>
      </c>
      <c r="F141" t="e">
        <f t="shared" si="2"/>
        <v>#N/A</v>
      </c>
    </row>
    <row r="142" spans="1:6" ht="15" hidden="1" thickBot="1">
      <c r="A142" s="161" t="s">
        <v>145</v>
      </c>
      <c r="B142" s="165" t="s">
        <v>6</v>
      </c>
      <c r="D142" s="28" t="str">
        <f>VLOOKUP(A142,'Technology Appraisals (TAs)'!F:F,1,FALSE)</f>
        <v>Insulin icodec for treating type 2 diabetes [ID6175]</v>
      </c>
      <c r="E142" s="164" t="s">
        <v>6</v>
      </c>
      <c r="F142" t="b">
        <f t="shared" si="2"/>
        <v>1</v>
      </c>
    </row>
    <row r="143" spans="1:6" ht="44" hidden="1" thickBot="1">
      <c r="A143" s="162" t="s">
        <v>146</v>
      </c>
      <c r="B143" s="168">
        <v>46323</v>
      </c>
      <c r="D143" s="28" t="str">
        <f>VLOOKUP(A143,'Technology Appraisals (TAs)'!F:F,1,FALSE)</f>
        <v>Intrathecal onasemnogene abeparvovec for treating spinal muscular atrophy in people 2 years and over [ID6556]</v>
      </c>
      <c r="E143" s="164">
        <v>46323</v>
      </c>
      <c r="F143" t="b">
        <f t="shared" si="2"/>
        <v>1</v>
      </c>
    </row>
    <row r="144" spans="1:6" ht="58.5" hidden="1" thickBot="1">
      <c r="A144" s="161" t="s">
        <v>147</v>
      </c>
      <c r="B144" s="165" t="s">
        <v>6</v>
      </c>
      <c r="D144" s="28" t="str">
        <f>VLOOKUP(A144,'Technology Appraisals (TAs)'!F:F,1,FALSE)</f>
        <v>Iodine (131I)–apamistamab for treating relapsed or refractory acute myeloid leukaemia before an allogeneic haematopoietic stem cell transplant [ID6355]</v>
      </c>
      <c r="E144" s="164" t="s">
        <v>6</v>
      </c>
      <c r="F144" t="b">
        <f t="shared" si="2"/>
        <v>1</v>
      </c>
    </row>
    <row r="145" spans="1:6" ht="29.5" thickBot="1">
      <c r="A145" s="172" t="s">
        <v>148</v>
      </c>
      <c r="B145" s="166" t="s">
        <v>6</v>
      </c>
      <c r="D145" s="28" t="e">
        <f>VLOOKUP(A145,'Technology Appraisals (TAs)'!F:F,1,FALSE)</f>
        <v>#N/A</v>
      </c>
      <c r="E145" s="164" t="e">
        <v>#N/A</v>
      </c>
      <c r="F145" t="e">
        <f t="shared" si="2"/>
        <v>#N/A</v>
      </c>
    </row>
    <row r="146" spans="1:6" ht="44" thickBot="1">
      <c r="A146" s="172" t="s">
        <v>149</v>
      </c>
      <c r="B146" s="165" t="s">
        <v>6</v>
      </c>
      <c r="D146" s="28" t="e">
        <f>VLOOKUP(A146,'Technology Appraisals (TAs)'!F:F,1,FALSE)</f>
        <v>#N/A</v>
      </c>
      <c r="E146" s="164" t="e">
        <v>#N/A</v>
      </c>
      <c r="F146" t="e">
        <f t="shared" si="2"/>
        <v>#N/A</v>
      </c>
    </row>
    <row r="147" spans="1:6" ht="15" hidden="1" thickBot="1">
      <c r="A147" s="162" t="s">
        <v>150</v>
      </c>
      <c r="B147" s="168">
        <v>46050</v>
      </c>
      <c r="D147" s="28" t="e">
        <f>VLOOKUP(A147,'Technology Appraisals (TAs)'!F:F,1,FALSE)</f>
        <v>#N/A</v>
      </c>
      <c r="E147" s="164">
        <v>46050</v>
      </c>
      <c r="F147" t="b">
        <f t="shared" si="2"/>
        <v>1</v>
      </c>
    </row>
    <row r="148" spans="1:6" ht="29.5" hidden="1" thickBot="1">
      <c r="A148" s="161" t="s">
        <v>151</v>
      </c>
      <c r="B148" s="167">
        <v>46064</v>
      </c>
      <c r="D148" s="28" t="e">
        <f>VLOOKUP(A148,'Technology Appraisals (TAs)'!F:F,1,FALSE)</f>
        <v>#N/A</v>
      </c>
      <c r="E148" s="164">
        <v>46064</v>
      </c>
      <c r="F148" t="b">
        <f t="shared" si="2"/>
        <v>1</v>
      </c>
    </row>
    <row r="149" spans="1:6" ht="44" hidden="1" thickBot="1">
      <c r="A149" s="162" t="s">
        <v>152</v>
      </c>
      <c r="B149" s="166" t="s">
        <v>6</v>
      </c>
      <c r="D149" s="28" t="str">
        <f>VLOOKUP(A149,'Technology Appraisals (TAs)'!F:F,1,FALSE)</f>
        <v>Itepekimab as add-on maintenance treatment for moderate to severe chronic obstructive pulmonary disease [ID6547]</v>
      </c>
      <c r="E149" s="164" t="s">
        <v>6</v>
      </c>
      <c r="F149" t="b">
        <f t="shared" si="2"/>
        <v>1</v>
      </c>
    </row>
    <row r="150" spans="1:6" ht="44" hidden="1" thickBot="1">
      <c r="A150" s="161" t="s">
        <v>153</v>
      </c>
      <c r="B150" s="165" t="s">
        <v>6</v>
      </c>
      <c r="D150" s="28" t="str">
        <f>VLOOKUP(A150,'Technology Appraisals (TAs)'!F:F,1,FALSE)</f>
        <v>Ixazomib citrate for maintenance treatment of untreated multiple myeloma after autologous stem cell transplant [ID1517]</v>
      </c>
      <c r="E150" s="164" t="s">
        <v>6</v>
      </c>
      <c r="F150" t="b">
        <f t="shared" si="2"/>
        <v>1</v>
      </c>
    </row>
    <row r="151" spans="1:6" ht="44" hidden="1" thickBot="1">
      <c r="A151" s="162" t="s">
        <v>154</v>
      </c>
      <c r="B151" s="166" t="s">
        <v>6</v>
      </c>
      <c r="D151" s="28" t="str">
        <f>VLOOKUP(A151,'Technology Appraisals (TAs)'!F:F,1,FALSE)</f>
        <v>Ixazomib citrate for maintenance treatment of untreated multiple myeloma in people who cannot have autologous stem cell transplant [ID2706]</v>
      </c>
      <c r="E151" s="164" t="s">
        <v>6</v>
      </c>
      <c r="F151" t="b">
        <f t="shared" si="2"/>
        <v>1</v>
      </c>
    </row>
    <row r="152" spans="1:6" ht="29.5" thickBot="1">
      <c r="A152" s="172" t="s">
        <v>155</v>
      </c>
      <c r="B152" s="165" t="s">
        <v>6</v>
      </c>
      <c r="D152" s="28" t="e">
        <f>VLOOKUP(A152,'Technology Appraisals (TAs)'!F:F,1,FALSE)</f>
        <v>#N/A</v>
      </c>
      <c r="E152" s="164" t="e">
        <v>#N/A</v>
      </c>
      <c r="F152" t="e">
        <f t="shared" si="2"/>
        <v>#N/A</v>
      </c>
    </row>
    <row r="153" spans="1:6" ht="58.5" hidden="1" thickBot="1">
      <c r="A153" s="162" t="s">
        <v>156</v>
      </c>
      <c r="B153" s="166" t="s">
        <v>6</v>
      </c>
      <c r="D153" s="28" t="str">
        <f>VLOOKUP(A153,'Technology Appraisals (TAs)'!F:F,1,FALSE)</f>
        <v>Lazertinib with amivantamab and platinum-based chemotherapy for EGFR mutation-positive metastatic non-small-cell lung cancer after a tyrosine kinase inhibitor [ID6305]</v>
      </c>
      <c r="E153" s="164" t="s">
        <v>6</v>
      </c>
      <c r="F153" t="b">
        <f t="shared" si="2"/>
        <v>1</v>
      </c>
    </row>
    <row r="154" spans="1:6" ht="29.5" thickBot="1">
      <c r="A154" s="172" t="s">
        <v>157</v>
      </c>
      <c r="B154" s="165" t="s">
        <v>6</v>
      </c>
      <c r="D154" s="28" t="e">
        <f>VLOOKUP(A154,'Technology Appraisals (TAs)'!F:F,1,FALSE)</f>
        <v>#N/A</v>
      </c>
      <c r="E154" s="164" t="e">
        <v>#N/A</v>
      </c>
      <c r="F154" t="e">
        <f t="shared" si="2"/>
        <v>#N/A</v>
      </c>
    </row>
    <row r="155" spans="1:6" ht="29.5" hidden="1" thickBot="1">
      <c r="A155" s="162" t="s">
        <v>158</v>
      </c>
      <c r="B155" s="168">
        <v>46092</v>
      </c>
      <c r="D155" s="28" t="str">
        <f>VLOOKUP(A155,'Technology Appraisals (TAs)'!F:F,1,FALSE)</f>
        <v>Lenacapavir for preventing HIV-1 in people aged 16 years or older [ID6495]</v>
      </c>
      <c r="E155" s="164">
        <v>46092</v>
      </c>
      <c r="F155" t="b">
        <f t="shared" si="2"/>
        <v>1</v>
      </c>
    </row>
    <row r="156" spans="1:6" ht="44" hidden="1" thickBot="1">
      <c r="A156" s="161" t="s">
        <v>159</v>
      </c>
      <c r="B156" s="165" t="s">
        <v>6</v>
      </c>
      <c r="D156" s="28" t="str">
        <f>VLOOKUP(A156,'Technology Appraisals (TAs)'!F:F,1,FALSE)</f>
        <v>Lenadogene nolparvovec for treating Leber's hereditary optic neuropathy caused by the G11778A ND4 mitochondrial mutation [ID1410]</v>
      </c>
      <c r="E156" s="164" t="s">
        <v>6</v>
      </c>
      <c r="F156" t="b">
        <f t="shared" si="2"/>
        <v>1</v>
      </c>
    </row>
    <row r="157" spans="1:6" ht="29.5" hidden="1" thickBot="1">
      <c r="A157" s="162" t="s">
        <v>160</v>
      </c>
      <c r="B157" s="166" t="s">
        <v>6</v>
      </c>
      <c r="D157" s="28" t="e">
        <f>VLOOKUP(A157,'Technology Appraisals (TAs)'!F:F,1,FALSE)</f>
        <v>#N/A</v>
      </c>
      <c r="E157" s="164" t="s">
        <v>6</v>
      </c>
      <c r="F157" t="b">
        <f t="shared" si="2"/>
        <v>1</v>
      </c>
    </row>
    <row r="158" spans="1:6" ht="29.5" hidden="1" thickBot="1">
      <c r="A158" s="161" t="s">
        <v>161</v>
      </c>
      <c r="B158" s="165" t="s">
        <v>6</v>
      </c>
      <c r="D158" s="28" t="str">
        <f>VLOOKUP(A158,'Technology Appraisals (TAs)'!F:F,1,FALSE)</f>
        <v>Leriglitazone for treating andrenoleukodystrophy [ID3903]</v>
      </c>
      <c r="E158" s="164" t="s">
        <v>6</v>
      </c>
      <c r="F158" t="b">
        <f t="shared" si="2"/>
        <v>1</v>
      </c>
    </row>
    <row r="159" spans="1:6" ht="44" hidden="1" thickBot="1">
      <c r="A159" s="162" t="s">
        <v>162</v>
      </c>
      <c r="B159" s="166" t="s">
        <v>6</v>
      </c>
      <c r="D159" s="28" t="str">
        <f>VLOOKUP(A159,'Technology Appraisals (TAs)'!F:F,1,FALSE)</f>
        <v>Leukocyte interleukin in combination for neoadjuvant treatment of resectable locally advanced squamous cell head and neck cancer [ID6390]</v>
      </c>
      <c r="E159" s="164" t="s">
        <v>6</v>
      </c>
      <c r="F159" t="b">
        <f t="shared" si="2"/>
        <v>1</v>
      </c>
    </row>
    <row r="160" spans="1:6" ht="29.5" hidden="1" thickBot="1">
      <c r="A160" s="161" t="s">
        <v>163</v>
      </c>
      <c r="B160" s="165" t="s">
        <v>6</v>
      </c>
      <c r="D160" s="28" t="e">
        <f>VLOOKUP(A160,'Technology Appraisals (TAs)'!F:F,1,FALSE)</f>
        <v>#N/A</v>
      </c>
      <c r="E160" s="164" t="s">
        <v>6</v>
      </c>
      <c r="F160" t="b">
        <f t="shared" si="2"/>
        <v>1</v>
      </c>
    </row>
    <row r="161" spans="1:6" ht="44" hidden="1" thickBot="1">
      <c r="A161" s="162" t="s">
        <v>164</v>
      </c>
      <c r="B161" s="166" t="s">
        <v>6</v>
      </c>
      <c r="D161" s="28" t="str">
        <f>VLOOKUP(A161,'Technology Appraisals (TAs)'!F:F,1,FALSE)</f>
        <v>Lisocabtagene maraleucel for treating relapsed or refractory chronic lymphocytic leukaemia or small lymphocytic lymphoma [ID6174]</v>
      </c>
      <c r="E161" s="164" t="s">
        <v>6</v>
      </c>
      <c r="F161" t="b">
        <f t="shared" si="2"/>
        <v>1</v>
      </c>
    </row>
    <row r="162" spans="1:6" ht="29.5" hidden="1" thickBot="1">
      <c r="A162" s="161" t="s">
        <v>165</v>
      </c>
      <c r="B162" s="167">
        <v>45951</v>
      </c>
      <c r="D162" s="28" t="e">
        <f>VLOOKUP(A162,'Technology Appraisals (TAs)'!F:F,1,FALSE)</f>
        <v>#N/A</v>
      </c>
      <c r="E162" s="164" t="s">
        <v>6</v>
      </c>
      <c r="F162" s="163" t="b">
        <f t="shared" si="2"/>
        <v>0</v>
      </c>
    </row>
    <row r="163" spans="1:6" ht="29.5" hidden="1" thickBot="1">
      <c r="A163" s="162" t="s">
        <v>166</v>
      </c>
      <c r="B163" s="166" t="s">
        <v>6</v>
      </c>
      <c r="D163" s="28" t="str">
        <f>VLOOKUP(A163,'Technology Appraisals (TAs)'!F:F,1,FALSE)</f>
        <v>Low-dose atropine eye drops for treating myopia in people 3 to 14 years [ID6517]</v>
      </c>
      <c r="E163" s="164" t="s">
        <v>6</v>
      </c>
      <c r="F163" t="b">
        <f t="shared" si="2"/>
        <v>1</v>
      </c>
    </row>
    <row r="164" spans="1:6" ht="29.5" thickBot="1">
      <c r="A164" s="172" t="s">
        <v>167</v>
      </c>
      <c r="B164" s="165" t="s">
        <v>6</v>
      </c>
      <c r="D164" s="28" t="e">
        <f>VLOOKUP(A164,'Technology Appraisals (TAs)'!F:F,1,FALSE)</f>
        <v>#N/A</v>
      </c>
      <c r="E164" s="164" t="e">
        <v>#N/A</v>
      </c>
      <c r="F164" t="e">
        <f t="shared" si="2"/>
        <v>#N/A</v>
      </c>
    </row>
    <row r="165" spans="1:6" ht="29.5" thickBot="1">
      <c r="A165" s="172" t="s">
        <v>168</v>
      </c>
      <c r="B165" s="166" t="s">
        <v>6</v>
      </c>
      <c r="D165" s="28" t="e">
        <f>VLOOKUP(A165,'Technology Appraisals (TAs)'!F:F,1,FALSE)</f>
        <v>#N/A</v>
      </c>
      <c r="E165" s="164" t="e">
        <v>#N/A</v>
      </c>
      <c r="F165" t="e">
        <f t="shared" si="2"/>
        <v>#N/A</v>
      </c>
    </row>
    <row r="166" spans="1:6" ht="29.5" thickBot="1">
      <c r="A166" s="172" t="s">
        <v>169</v>
      </c>
      <c r="B166" s="165" t="s">
        <v>6</v>
      </c>
      <c r="D166" s="28" t="e">
        <f>VLOOKUP(A166,'Technology Appraisals (TAs)'!F:F,1,FALSE)</f>
        <v>#N/A</v>
      </c>
      <c r="E166" s="164" t="e">
        <v>#N/A</v>
      </c>
      <c r="F166" t="e">
        <f t="shared" si="2"/>
        <v>#N/A</v>
      </c>
    </row>
    <row r="167" spans="1:6" ht="44" hidden="1" thickBot="1">
      <c r="A167" s="162" t="s">
        <v>170</v>
      </c>
      <c r="B167" s="166" t="s">
        <v>6</v>
      </c>
      <c r="D167" s="28" t="str">
        <f>VLOOKUP(A167,'Technology Appraisals (TAs)'!F:F,1,FALSE)</f>
        <v>Lurbinectedin for treating advanced small-cell lung cancer on or after platinum-based chemotherapy [ID3872]</v>
      </c>
      <c r="E167" s="164" t="s">
        <v>6</v>
      </c>
      <c r="F167" t="b">
        <f t="shared" si="2"/>
        <v>1</v>
      </c>
    </row>
    <row r="168" spans="1:6" ht="29.5" thickBot="1">
      <c r="A168" s="172" t="s">
        <v>171</v>
      </c>
      <c r="B168" s="167">
        <v>46358</v>
      </c>
      <c r="D168" s="28" t="e">
        <f>VLOOKUP(A168,'Technology Appraisals (TAs)'!F:F,1,FALSE)</f>
        <v>#N/A</v>
      </c>
      <c r="E168" s="164" t="e">
        <v>#N/A</v>
      </c>
      <c r="F168" t="e">
        <f t="shared" si="2"/>
        <v>#N/A</v>
      </c>
    </row>
    <row r="169" spans="1:6" ht="58.5" hidden="1" thickBot="1">
      <c r="A169" s="162" t="s">
        <v>172</v>
      </c>
      <c r="B169" s="166" t="s">
        <v>6</v>
      </c>
      <c r="D169" s="28" t="str">
        <f>VLOOKUP(A169,'Technology Appraisals (TAs)'!F:F,1,FALSE)</f>
        <v>Lutetium oxodotreotide with octreotide for newly diagnosed unresectable or metastatic gastroenteropancreatic neuroendocrine tumours [ID6315]</v>
      </c>
      <c r="E169" s="164" t="s">
        <v>6</v>
      </c>
      <c r="F169" t="b">
        <f t="shared" si="2"/>
        <v>1</v>
      </c>
    </row>
    <row r="170" spans="1:6" ht="44" thickBot="1">
      <c r="A170" s="172" t="s">
        <v>173</v>
      </c>
      <c r="B170" s="165" t="s">
        <v>6</v>
      </c>
      <c r="D170" s="28" t="str">
        <f>VLOOKUP(A170,'Technology Appraisals (TAs)'!F:F,1,FALSE)</f>
        <v>Lutetium-177 vipivotide tetraxetan in combination for treating PSMA-positive hormone-sensitive metastatic prostate cancer [ID6589]</v>
      </c>
      <c r="E170" s="164" t="e">
        <v>#N/A</v>
      </c>
      <c r="F170" t="e">
        <f t="shared" si="2"/>
        <v>#N/A</v>
      </c>
    </row>
    <row r="171" spans="1:6" ht="29.5" hidden="1" thickBot="1">
      <c r="A171" s="162" t="s">
        <v>174</v>
      </c>
      <c r="B171" s="166" t="s">
        <v>6</v>
      </c>
      <c r="D171" s="28" t="str">
        <f>VLOOKUP(A171,'Technology Appraisals (TAs)'!F:F,1,FALSE)</f>
        <v>Maralixibat for treating cholestatic pruritus in Alagille syndrome [ID3941]</v>
      </c>
      <c r="E171" s="164" t="s">
        <v>6</v>
      </c>
      <c r="F171" t="b">
        <f t="shared" si="2"/>
        <v>1</v>
      </c>
    </row>
    <row r="172" spans="1:6" ht="29.5" hidden="1" thickBot="1">
      <c r="A172" s="161" t="s">
        <v>175</v>
      </c>
      <c r="B172" s="165" t="s">
        <v>6</v>
      </c>
      <c r="D172" s="28" t="str">
        <f>VLOOKUP(A172,'Technology Appraisals (TAs)'!F:F,1,FALSE)</f>
        <v>Maralixibat for treating progressive familial intrahepatic cholestasis [ID3818]</v>
      </c>
      <c r="E172" s="164" t="s">
        <v>6</v>
      </c>
      <c r="F172" t="b">
        <f t="shared" si="2"/>
        <v>1</v>
      </c>
    </row>
    <row r="173" spans="1:6" ht="29.5" hidden="1" thickBot="1">
      <c r="A173" s="162" t="s">
        <v>176</v>
      </c>
      <c r="B173" s="166" t="s">
        <v>6</v>
      </c>
      <c r="D173" s="28" t="str">
        <f>VLOOKUP(A173,'Technology Appraisals (TAs)'!F:F,1,FALSE)</f>
        <v>Masitinib with riluzole for treating amyotrophic lateral sclerosis [ID6257]</v>
      </c>
      <c r="E173" s="164" t="s">
        <v>6</v>
      </c>
      <c r="F173" t="b">
        <f t="shared" si="2"/>
        <v>1</v>
      </c>
    </row>
    <row r="174" spans="1:6" ht="29.5" hidden="1" thickBot="1">
      <c r="A174" s="161" t="s">
        <v>177</v>
      </c>
      <c r="B174" s="165" t="s">
        <v>6</v>
      </c>
      <c r="D174" s="28" t="str">
        <f>VLOOKUP(A174,'Technology Appraisals (TAs)'!F:F,1,FALSE)</f>
        <v>Mavacamten for treating symptomatic non-obstructive hypertrophic cardiomyopathy [ID6523]</v>
      </c>
      <c r="E174" s="164" t="s">
        <v>6</v>
      </c>
      <c r="F174" t="b">
        <f t="shared" si="2"/>
        <v>1</v>
      </c>
    </row>
    <row r="175" spans="1:6" ht="15" thickBot="1">
      <c r="A175" s="172" t="s">
        <v>178</v>
      </c>
      <c r="B175" s="168">
        <v>42641</v>
      </c>
      <c r="D175" s="28" t="e">
        <f>VLOOKUP(A175,'Technology Appraisals (TAs)'!F:F,1,FALSE)</f>
        <v>#N/A</v>
      </c>
      <c r="E175" s="164" t="e">
        <v>#N/A</v>
      </c>
      <c r="F175" t="e">
        <f t="shared" si="2"/>
        <v>#N/A</v>
      </c>
    </row>
    <row r="176" spans="1:6" ht="29.5" thickBot="1">
      <c r="A176" s="172" t="s">
        <v>179</v>
      </c>
      <c r="B176" s="165" t="s">
        <v>6</v>
      </c>
      <c r="D176" s="28" t="e">
        <f>VLOOKUP(A176,'Technology Appraisals (TAs)'!F:F,1,FALSE)</f>
        <v>#N/A</v>
      </c>
      <c r="E176" s="164" t="e">
        <v>#N/A</v>
      </c>
      <c r="F176" t="e">
        <f t="shared" si="2"/>
        <v>#N/A</v>
      </c>
    </row>
    <row r="177" spans="1:6" ht="44" thickBot="1">
      <c r="A177" s="172" t="s">
        <v>180</v>
      </c>
      <c r="B177" s="166" t="s">
        <v>6</v>
      </c>
      <c r="D177" s="28" t="str">
        <f>VLOOKUP(A177,'Technology Appraisals (TAs)'!F:F,1,FALSE)</f>
        <v>Mezigdomide with dexamethasone and carfilzomib for treating relapsed or refractory multiple myeloma after at least 1 line of treatment [ID6513]</v>
      </c>
      <c r="E177" s="164" t="e">
        <v>#N/A</v>
      </c>
      <c r="F177" t="e">
        <f t="shared" si="2"/>
        <v>#N/A</v>
      </c>
    </row>
    <row r="178" spans="1:6" ht="29.5" thickBot="1">
      <c r="A178" s="172" t="s">
        <v>181</v>
      </c>
      <c r="B178" s="165" t="s">
        <v>6</v>
      </c>
      <c r="D178" s="28" t="e">
        <f>VLOOKUP(A178,'Technology Appraisals (TAs)'!F:F,1,FALSE)</f>
        <v>#N/A</v>
      </c>
      <c r="E178" s="164" t="e">
        <v>#N/A</v>
      </c>
      <c r="F178" t="e">
        <f t="shared" si="2"/>
        <v>#N/A</v>
      </c>
    </row>
    <row r="179" spans="1:6" ht="58.5" hidden="1" thickBot="1">
      <c r="A179" s="162" t="s">
        <v>182</v>
      </c>
      <c r="B179" s="168">
        <v>46093</v>
      </c>
      <c r="D179" s="28" t="str">
        <f>VLOOKUP(A179,'Technology Appraisals (TAs)'!F:F,1,FALSE)</f>
        <v>Mirvetuximab soravtansine for treating folate receptor alpha-positive platinum-resistant advanced epithelial ovarian, fallopian tube or primary peritoneal cancer [ID6442]</v>
      </c>
      <c r="E179" s="164">
        <v>46050</v>
      </c>
      <c r="F179" s="163" t="b">
        <f t="shared" si="2"/>
        <v>0</v>
      </c>
    </row>
    <row r="180" spans="1:6" ht="15" thickBot="1">
      <c r="A180" s="172" t="s">
        <v>183</v>
      </c>
      <c r="B180" s="165" t="s">
        <v>6</v>
      </c>
      <c r="D180" s="28" t="e">
        <f>VLOOKUP(A180,'Technology Appraisals (TAs)'!F:F,1,FALSE)</f>
        <v>#N/A</v>
      </c>
      <c r="E180" s="164" t="e">
        <v>#N/A</v>
      </c>
      <c r="F180" t="e">
        <f t="shared" si="2"/>
        <v>#N/A</v>
      </c>
    </row>
    <row r="181" spans="1:6" ht="44" hidden="1" thickBot="1">
      <c r="A181" s="162" t="s">
        <v>184</v>
      </c>
      <c r="B181" s="166" t="s">
        <v>6</v>
      </c>
      <c r="D181" s="28" t="e">
        <f>VLOOKUP(A181,'Technology Appraisals (TAs)'!F:F,1,FALSE)</f>
        <v>#N/A</v>
      </c>
      <c r="E181" s="164" t="s">
        <v>6</v>
      </c>
      <c r="F181" t="b">
        <f t="shared" si="2"/>
        <v>1</v>
      </c>
    </row>
    <row r="182" spans="1:6" ht="29.5" thickBot="1">
      <c r="A182" s="172" t="s">
        <v>185</v>
      </c>
      <c r="B182" s="165" t="s">
        <v>6</v>
      </c>
      <c r="D182" s="28" t="str">
        <f>VLOOKUP(A182,'Technology Appraisals (TAs)'!F:F,1,FALSE)</f>
        <v>Navepegritide for treating achondroplasia in people 2 to 15 years [ID6538]</v>
      </c>
      <c r="E182" s="164" t="e">
        <v>#N/A</v>
      </c>
      <c r="F182" t="e">
        <f t="shared" si="2"/>
        <v>#N/A</v>
      </c>
    </row>
    <row r="183" spans="1:6" ht="29.5" thickBot="1">
      <c r="A183" s="172" t="s">
        <v>186</v>
      </c>
      <c r="B183" s="166" t="s">
        <v>6</v>
      </c>
      <c r="D183" s="28" t="e">
        <f>VLOOKUP(A183,'Technology Appraisals (TAs)'!F:F,1,FALSE)</f>
        <v>#N/A</v>
      </c>
      <c r="E183" s="164" t="e">
        <v>#N/A</v>
      </c>
      <c r="F183" t="e">
        <f t="shared" si="2"/>
        <v>#N/A</v>
      </c>
    </row>
    <row r="184" spans="1:6" ht="15" hidden="1" thickBot="1">
      <c r="A184" s="161" t="s">
        <v>187</v>
      </c>
      <c r="B184" s="165" t="s">
        <v>6</v>
      </c>
      <c r="D184" s="28" t="str">
        <f>VLOOKUP(A184,'Technology Appraisals (TAs)'!F:F,1,FALSE)</f>
        <v>Nemolizumab for treating prurigo nodularis [ID6451]</v>
      </c>
      <c r="E184" s="164" t="s">
        <v>6</v>
      </c>
      <c r="F184" t="b">
        <f t="shared" si="2"/>
        <v>1</v>
      </c>
    </row>
    <row r="185" spans="1:6" ht="29.5" hidden="1" thickBot="1">
      <c r="A185" s="162" t="s">
        <v>188</v>
      </c>
      <c r="B185" s="166" t="s">
        <v>6</v>
      </c>
      <c r="D185" s="28" t="e">
        <f>VLOOKUP(A185,'Technology Appraisals (TAs)'!F:F,1,FALSE)</f>
        <v>#N/A</v>
      </c>
      <c r="E185" s="164" t="s">
        <v>6</v>
      </c>
      <c r="F185" t="b">
        <f t="shared" si="2"/>
        <v>1</v>
      </c>
    </row>
    <row r="186" spans="1:6" ht="29.5" hidden="1" thickBot="1">
      <c r="A186" s="161" t="s">
        <v>189</v>
      </c>
      <c r="B186" s="165" t="s">
        <v>6</v>
      </c>
      <c r="D186" s="28" t="str">
        <f>VLOOKUP(A186,'Technology Appraisals (TAs)'!F:F,1,FALSE)</f>
        <v>Neuro-Cells stem-cell treatment for traumatic spinal cord injury [ID6588]</v>
      </c>
      <c r="E186" s="164" t="s">
        <v>6</v>
      </c>
      <c r="F186" t="b">
        <f t="shared" si="2"/>
        <v>1</v>
      </c>
    </row>
    <row r="187" spans="1:6" ht="29.5" thickBot="1">
      <c r="A187" s="172" t="s">
        <v>190</v>
      </c>
      <c r="B187" s="168">
        <v>42914</v>
      </c>
      <c r="D187" s="28" t="e">
        <f>VLOOKUP(A187,'Technology Appraisals (TAs)'!F:F,1,FALSE)</f>
        <v>#N/A</v>
      </c>
      <c r="E187" s="164" t="e">
        <v>#N/A</v>
      </c>
      <c r="F187" t="e">
        <f t="shared" si="2"/>
        <v>#N/A</v>
      </c>
    </row>
    <row r="188" spans="1:6" ht="29.5" hidden="1" thickBot="1">
      <c r="A188" s="161" t="s">
        <v>191</v>
      </c>
      <c r="B188" s="165" t="s">
        <v>6</v>
      </c>
      <c r="D188" s="28" t="e">
        <f>VLOOKUP(A188,'Technology Appraisals (TAs)'!F:F,1,FALSE)</f>
        <v>#N/A</v>
      </c>
      <c r="E188" s="164" t="s">
        <v>6</v>
      </c>
      <c r="F188" t="b">
        <f t="shared" si="2"/>
        <v>1</v>
      </c>
    </row>
    <row r="189" spans="1:6" ht="44" hidden="1" thickBot="1">
      <c r="A189" s="162" t="s">
        <v>192</v>
      </c>
      <c r="B189" s="166" t="s">
        <v>6</v>
      </c>
      <c r="D189" s="28" t="str">
        <f>VLOOKUP(A189,'Technology Appraisals (TAs)'!F:F,1,FALSE)</f>
        <v>Niraparib with dostarlimab for maintenance treatment of advanced or recurrent endometrial cancer [ID6316]</v>
      </c>
      <c r="E189" s="164" t="s">
        <v>6</v>
      </c>
      <c r="F189" t="b">
        <f t="shared" si="2"/>
        <v>1</v>
      </c>
    </row>
    <row r="190" spans="1:6" ht="58.5" hidden="1" thickBot="1">
      <c r="A190" s="161" t="s">
        <v>193</v>
      </c>
      <c r="B190" s="165" t="s">
        <v>6</v>
      </c>
      <c r="D190" s="28" t="str">
        <f>VLOOKUP(A190,'Technology Appraisals (TAs)'!F:F,1,FALSE)</f>
        <v>Niraparib with pembrolizumab for maintenance treatment of advanced non-small-cell lung cancer after platinum-based chemotherapy with pembrolizumab [ID6345]</v>
      </c>
      <c r="E190" s="164" t="s">
        <v>6</v>
      </c>
      <c r="F190" t="b">
        <f t="shared" si="2"/>
        <v>1</v>
      </c>
    </row>
    <row r="191" spans="1:6" ht="15" hidden="1" thickBot="1">
      <c r="A191" s="162" t="s">
        <v>194</v>
      </c>
      <c r="B191" s="166" t="s">
        <v>6</v>
      </c>
      <c r="D191" s="28" t="str">
        <f>VLOOKUP(A191,'Technology Appraisals (TAs)'!F:F,1,FALSE)</f>
        <v>Nirogacestat for treating desmoid tumours [ID6453]</v>
      </c>
      <c r="E191" s="164" t="s">
        <v>6</v>
      </c>
      <c r="F191" t="b">
        <f t="shared" si="2"/>
        <v>1</v>
      </c>
    </row>
    <row r="192" spans="1:6" ht="29.5" hidden="1" thickBot="1">
      <c r="A192" s="161" t="s">
        <v>195</v>
      </c>
      <c r="B192" s="165" t="s">
        <v>6</v>
      </c>
      <c r="D192" s="28" t="str">
        <f>VLOOKUP(A192,'Technology Appraisals (TAs)'!F:F,1,FALSE)</f>
        <v>Nitazoxanide for treating the common cold in people 12 years and over [ID4049]</v>
      </c>
      <c r="E192" s="164" t="s">
        <v>6</v>
      </c>
      <c r="F192" t="b">
        <f t="shared" si="2"/>
        <v>1</v>
      </c>
    </row>
    <row r="193" spans="1:6" ht="44" thickBot="1">
      <c r="A193" s="172" t="s">
        <v>196</v>
      </c>
      <c r="B193" s="168">
        <v>46008</v>
      </c>
      <c r="D193" s="28" t="e">
        <f>VLOOKUP(A193,'Technology Appraisals (TAs)'!F:F,1,FALSE)</f>
        <v>#N/A</v>
      </c>
      <c r="E193" s="164" t="e">
        <v>#N/A</v>
      </c>
      <c r="F193" t="e">
        <f t="shared" si="2"/>
        <v>#N/A</v>
      </c>
    </row>
    <row r="194" spans="1:6" ht="29.5" thickBot="1">
      <c r="A194" s="172" t="s">
        <v>197</v>
      </c>
      <c r="B194" s="167">
        <v>45490</v>
      </c>
      <c r="D194" s="28" t="e">
        <f>VLOOKUP(A194,'Technology Appraisals (TAs)'!F:F,1,FALSE)</f>
        <v>#N/A</v>
      </c>
      <c r="E194" s="164" t="e">
        <v>#N/A</v>
      </c>
      <c r="F194" t="e">
        <f t="shared" ref="F194:F257" si="3">B194=E194</f>
        <v>#N/A</v>
      </c>
    </row>
    <row r="195" spans="1:6" ht="29.5" thickBot="1">
      <c r="A195" s="172" t="s">
        <v>198</v>
      </c>
      <c r="B195" s="166" t="s">
        <v>6</v>
      </c>
      <c r="D195" s="28" t="str">
        <f>VLOOKUP(A195,'Technology Appraisals (TAs)'!F:F,1,FALSE)</f>
        <v>Nivolumab for adjuvant treatment of resected non-small-cell lung cancer [ID4053]</v>
      </c>
      <c r="E195" s="164" t="e">
        <v>#N/A</v>
      </c>
      <c r="F195" t="e">
        <f t="shared" si="3"/>
        <v>#N/A</v>
      </c>
    </row>
    <row r="196" spans="1:6" ht="44" thickBot="1">
      <c r="A196" s="172" t="s">
        <v>199</v>
      </c>
      <c r="B196" s="165" t="s">
        <v>6</v>
      </c>
      <c r="D196" s="28" t="str">
        <f>VLOOKUP(A196,'Technology Appraisals (TAs)'!F:F,1,FALSE)</f>
        <v>Nivolumab with BMS-986205 and chemotherapy for neoadjuvant treatment of muscle-invasive bladder cancer [ID6321]</v>
      </c>
      <c r="E196" s="164" t="e">
        <v>#N/A</v>
      </c>
      <c r="F196" t="e">
        <f t="shared" si="3"/>
        <v>#N/A</v>
      </c>
    </row>
    <row r="197" spans="1:6" ht="29.5" hidden="1" thickBot="1">
      <c r="A197" s="162" t="s">
        <v>200</v>
      </c>
      <c r="B197" s="166" t="s">
        <v>6</v>
      </c>
      <c r="D197" s="28" t="str">
        <f>VLOOKUP(A197,'Technology Appraisals (TAs)'!F:F,1,FALSE)</f>
        <v>Nivolumab with chemotherapy for untreated unresectable or metastatic urothelial cancer [ID5102]</v>
      </c>
      <c r="E197" s="164" t="s">
        <v>6</v>
      </c>
      <c r="F197" t="b">
        <f t="shared" si="3"/>
        <v>1</v>
      </c>
    </row>
    <row r="198" spans="1:6" ht="29.5" thickBot="1">
      <c r="A198" s="172" t="s">
        <v>201</v>
      </c>
      <c r="B198" s="167">
        <v>46232</v>
      </c>
      <c r="D198" s="28" t="str">
        <f>VLOOKUP(A198,'Technology Appraisals (TAs)'!F:F,1,FALSE)</f>
        <v>Nivolumab with ipilimumab for untreated advanced hepatocellular carcinoma [ID6239]</v>
      </c>
      <c r="E198" s="164" t="e">
        <v>#N/A</v>
      </c>
      <c r="F198" t="e">
        <f t="shared" si="3"/>
        <v>#N/A</v>
      </c>
    </row>
    <row r="199" spans="1:6" ht="29.5" thickBot="1">
      <c r="A199" s="172" t="s">
        <v>202</v>
      </c>
      <c r="B199" s="166" t="s">
        <v>6</v>
      </c>
      <c r="D199" s="28" t="e">
        <f>VLOOKUP(A199,'Technology Appraisals (TAs)'!F:F,1,FALSE)</f>
        <v>#N/A</v>
      </c>
      <c r="E199" s="164" t="e">
        <v>#N/A</v>
      </c>
      <c r="F199" t="e">
        <f t="shared" si="3"/>
        <v>#N/A</v>
      </c>
    </row>
    <row r="200" spans="1:6" ht="44" thickBot="1">
      <c r="A200" s="172" t="s">
        <v>203</v>
      </c>
      <c r="B200" s="165" t="s">
        <v>6</v>
      </c>
      <c r="D200" s="28" t="str">
        <f>VLOOKUP(A200,'Technology Appraisals (TAs)'!F:F,1,FALSE)</f>
        <v>Nivolumab with ipilimumab for untreated unresectable stage 3 non-small-cell lung cancer [ID6248]</v>
      </c>
      <c r="E200" s="164" t="e">
        <v>#N/A</v>
      </c>
      <c r="F200" t="e">
        <f t="shared" si="3"/>
        <v>#N/A</v>
      </c>
    </row>
    <row r="201" spans="1:6" ht="44" thickBot="1">
      <c r="A201" s="172" t="s">
        <v>204</v>
      </c>
      <c r="B201" s="166" t="s">
        <v>6</v>
      </c>
      <c r="D201" s="28" t="str">
        <f>VLOOKUP(A201,'Technology Appraisals (TAs)'!F:F,1,FALSE)</f>
        <v>Nivolumab–relatlimab for adjuvant treatment of resected stage 3 or 4 melanoma in people 12 years and over [ID6475]</v>
      </c>
      <c r="E201" s="164" t="e">
        <v>#N/A</v>
      </c>
      <c r="F201" t="e">
        <f t="shared" si="3"/>
        <v>#N/A</v>
      </c>
    </row>
    <row r="202" spans="1:6" ht="44" hidden="1" thickBot="1">
      <c r="A202" s="161" t="s">
        <v>205</v>
      </c>
      <c r="B202" s="167">
        <v>46295</v>
      </c>
      <c r="D202" s="28" t="e">
        <f>VLOOKUP(A202,'Technology Appraisals (TAs)'!F:F,1,FALSE)</f>
        <v>#N/A</v>
      </c>
      <c r="E202" s="164">
        <v>46295</v>
      </c>
      <c r="F202" t="b">
        <f t="shared" si="3"/>
        <v>1</v>
      </c>
    </row>
    <row r="203" spans="1:6" ht="29.5" hidden="1" thickBot="1">
      <c r="A203" s="162" t="s">
        <v>206</v>
      </c>
      <c r="B203" s="166" t="s">
        <v>6</v>
      </c>
      <c r="D203" s="28" t="str">
        <f>VLOOKUP(A203,'Technology Appraisals (TAs)'!F:F,1,FALSE)</f>
        <v>Nusinersen and risdiplam for treating spinal muscular atrophy (review of TA588 and TA755) [ID6195]</v>
      </c>
      <c r="E203" s="164" t="s">
        <v>6</v>
      </c>
      <c r="F203" t="b">
        <f t="shared" si="3"/>
        <v>1</v>
      </c>
    </row>
    <row r="204" spans="1:6" ht="15" thickBot="1">
      <c r="A204" s="172" t="s">
        <v>207</v>
      </c>
      <c r="B204" s="165" t="s">
        <v>6</v>
      </c>
      <c r="D204" s="28" t="e">
        <f>VLOOKUP(A204,'Technology Appraisals (TAs)'!F:F,1,FALSE)</f>
        <v>#N/A</v>
      </c>
      <c r="E204" s="164" t="e">
        <v>#N/A</v>
      </c>
      <c r="F204" t="e">
        <f t="shared" si="3"/>
        <v>#N/A</v>
      </c>
    </row>
    <row r="205" spans="1:6" ht="29.5" hidden="1" thickBot="1">
      <c r="A205" s="162" t="s">
        <v>208</v>
      </c>
      <c r="B205" s="166" t="s">
        <v>6</v>
      </c>
      <c r="D205" s="28" t="e">
        <f>VLOOKUP(A205,'Technology Appraisals (TAs)'!F:F,1,FALSE)</f>
        <v>#N/A</v>
      </c>
      <c r="E205" s="164" t="s">
        <v>6</v>
      </c>
      <c r="F205" t="b">
        <f t="shared" si="3"/>
        <v>1</v>
      </c>
    </row>
    <row r="206" spans="1:6" ht="29.5" thickBot="1">
      <c r="A206" s="172" t="s">
        <v>209</v>
      </c>
      <c r="B206" s="165" t="s">
        <v>6</v>
      </c>
      <c r="D206" s="28" t="e">
        <f>VLOOKUP(A206,'Technology Appraisals (TAs)'!F:F,1,FALSE)</f>
        <v>#N/A</v>
      </c>
      <c r="E206" s="164" t="e">
        <v>#N/A</v>
      </c>
      <c r="F206" t="e">
        <f t="shared" si="3"/>
        <v>#N/A</v>
      </c>
    </row>
    <row r="207" spans="1:6" ht="29.5" thickBot="1">
      <c r="A207" s="172" t="s">
        <v>210</v>
      </c>
      <c r="B207" s="168">
        <v>46092</v>
      </c>
      <c r="D207" s="28" t="e">
        <f>VLOOKUP(A207,'Technology Appraisals (TAs)'!F:F,1,FALSE)</f>
        <v>#N/A</v>
      </c>
      <c r="E207" s="164" t="e">
        <v>#N/A</v>
      </c>
      <c r="F207" t="e">
        <f t="shared" si="3"/>
        <v>#N/A</v>
      </c>
    </row>
    <row r="208" spans="1:6" ht="29.5" hidden="1" thickBot="1">
      <c r="A208" s="161" t="s">
        <v>211</v>
      </c>
      <c r="B208" s="165" t="s">
        <v>6</v>
      </c>
      <c r="D208" s="28" t="str">
        <f>VLOOKUP(A208,'Technology Appraisals (TAs)'!F:F,1,FALSE)</f>
        <v>Odevixibat for treating cholestasis and pruritus in Alagille Syndrome [ID6181]</v>
      </c>
      <c r="E208" s="164" t="s">
        <v>6</v>
      </c>
      <c r="F208" t="b">
        <f t="shared" si="3"/>
        <v>1</v>
      </c>
    </row>
    <row r="209" spans="1:6" ht="29.5" hidden="1" thickBot="1">
      <c r="A209" s="162" t="s">
        <v>212</v>
      </c>
      <c r="B209" s="166" t="s">
        <v>6</v>
      </c>
      <c r="D209" s="28" t="str">
        <f>VLOOKUP(A209,'Technology Appraisals (TAs)'!F:F,1,FALSE)</f>
        <v>Olezarsen for treating familial chylomicronaemia syndrome [ID6585]</v>
      </c>
      <c r="E209" s="164" t="s">
        <v>6</v>
      </c>
      <c r="F209" t="b">
        <f t="shared" si="3"/>
        <v>1</v>
      </c>
    </row>
    <row r="210" spans="1:6" ht="29.5" hidden="1" thickBot="1">
      <c r="A210" s="161" t="s">
        <v>213</v>
      </c>
      <c r="B210" s="165" t="s">
        <v>6</v>
      </c>
      <c r="D210" s="28" t="str">
        <f>VLOOKUP(A210,'Technology Appraisals (TAs)'!F:F,1,FALSE)</f>
        <v>Omburtamab for treating relapsed neuroblastoma [ID1664]</v>
      </c>
      <c r="E210" s="164" t="s">
        <v>6</v>
      </c>
      <c r="F210" t="b">
        <f t="shared" si="3"/>
        <v>1</v>
      </c>
    </row>
    <row r="211" spans="1:6" ht="29.5" thickBot="1">
      <c r="A211" s="172" t="s">
        <v>214</v>
      </c>
      <c r="B211" s="166" t="s">
        <v>6</v>
      </c>
      <c r="D211" s="28" t="str">
        <f>VLOOKUP(A211,'Technology Appraisals (TAs)'!F:F,1,FALSE)</f>
        <v>Oral paclitaxel with encequidar for treating advanced breast cancer [ID5111]</v>
      </c>
      <c r="E211" s="164" t="e">
        <v>#N/A</v>
      </c>
      <c r="F211" t="e">
        <f t="shared" si="3"/>
        <v>#N/A</v>
      </c>
    </row>
    <row r="212" spans="1:6" ht="15" thickBot="1">
      <c r="A212" s="172" t="s">
        <v>215</v>
      </c>
      <c r="B212" s="165" t="s">
        <v>6</v>
      </c>
      <c r="D212" s="28" t="e">
        <f>VLOOKUP(A212,'Technology Appraisals (TAs)'!F:F,1,FALSE)</f>
        <v>#N/A</v>
      </c>
      <c r="E212" s="164" t="e">
        <v>#N/A</v>
      </c>
      <c r="F212" t="e">
        <f t="shared" si="3"/>
        <v>#N/A</v>
      </c>
    </row>
    <row r="213" spans="1:6" ht="58.5" hidden="1" thickBot="1">
      <c r="A213" s="162" t="s">
        <v>216</v>
      </c>
      <c r="B213" s="168">
        <v>46050</v>
      </c>
      <c r="D213" s="28" t="str">
        <f>VLOOKUP(A213,'Technology Appraisals (TAs)'!F:F,1,FALSE)</f>
        <v>Osimertinib for maintenance treatment of EGFR mutation-positive locally advanced unresectable non-small-cell lung cancer after platinum-based chemoradiation [ID6223]</v>
      </c>
      <c r="E213" s="164">
        <v>46064</v>
      </c>
      <c r="F213" s="163" t="b">
        <f t="shared" si="3"/>
        <v>0</v>
      </c>
    </row>
    <row r="214" spans="1:6" ht="44" thickBot="1">
      <c r="A214" s="172" t="s">
        <v>217</v>
      </c>
      <c r="B214" s="165" t="s">
        <v>6</v>
      </c>
      <c r="D214" s="28" t="str">
        <f>VLOOKUP(A214,'Technology Appraisals (TAs)'!F:F,1,FALSE)</f>
        <v>Osimertinib for neoadjuvant treatment of EGFR mutation-positive resectable non-small-cell lung cancer [ID6472]</v>
      </c>
      <c r="E214" s="164" t="e">
        <v>#N/A</v>
      </c>
      <c r="F214" t="e">
        <f t="shared" si="3"/>
        <v>#N/A</v>
      </c>
    </row>
    <row r="215" spans="1:6" ht="44" hidden="1" thickBot="1">
      <c r="A215" s="162" t="s">
        <v>218</v>
      </c>
      <c r="B215" s="166" t="s">
        <v>6</v>
      </c>
      <c r="D215" s="28" t="str">
        <f>VLOOKUP(A215,'Technology Appraisals (TAs)'!F:F,1,FALSE)</f>
        <v>Oxybutynin hydrochloride for managing neurogenic detrusor overactivity in people 6 years and over with spinal cord injury or spina bifida [ID5089]</v>
      </c>
      <c r="E215" s="164" t="s">
        <v>6</v>
      </c>
      <c r="F215" t="b">
        <f t="shared" si="3"/>
        <v>1</v>
      </c>
    </row>
    <row r="216" spans="1:6" ht="58.5" thickBot="1">
      <c r="A216" s="172" t="s">
        <v>219</v>
      </c>
      <c r="B216" s="165" t="s">
        <v>6</v>
      </c>
      <c r="D216" s="28" t="str">
        <f>VLOOKUP(A216,'Technology Appraisals (TAs)'!F:F,1,FALSE)</f>
        <v>Palbociclib with trastuzumab and endocrine therapy for maintenance treatment of hormone-receptor positive, HER2-positive metastatic breast cancer [ID6251]</v>
      </c>
      <c r="E216" s="164" t="e">
        <v>#N/A</v>
      </c>
      <c r="F216" t="e">
        <f t="shared" si="3"/>
        <v>#N/A</v>
      </c>
    </row>
    <row r="217" spans="1:6" ht="29.5" hidden="1" thickBot="1">
      <c r="A217" s="162" t="s">
        <v>220</v>
      </c>
      <c r="B217" s="166" t="s">
        <v>6</v>
      </c>
      <c r="D217" s="28" t="str">
        <f>VLOOKUP(A217,'Technology Appraisals (TAs)'!F:F,1,FALSE)</f>
        <v>Palforzia for treating peanut allergy in children aged 1 to 3 [ID6144]</v>
      </c>
      <c r="E217" s="164" t="s">
        <v>6</v>
      </c>
      <c r="F217" t="b">
        <f t="shared" si="3"/>
        <v>1</v>
      </c>
    </row>
    <row r="218" spans="1:6" ht="29.5" hidden="1" thickBot="1">
      <c r="A218" s="161" t="s">
        <v>221</v>
      </c>
      <c r="B218" s="167">
        <v>46008</v>
      </c>
      <c r="D218" s="28" t="str">
        <f>VLOOKUP(A218,'Technology Appraisals (TAs)'!F:F,1,FALSE)</f>
        <v>Palopegteriparatide for treating chronic hypoparathyroidism [ID6380]</v>
      </c>
      <c r="E218" s="164">
        <v>46008</v>
      </c>
      <c r="F218" t="b">
        <f t="shared" si="3"/>
        <v>1</v>
      </c>
    </row>
    <row r="219" spans="1:6" ht="44" thickBot="1">
      <c r="A219" s="172" t="s">
        <v>222</v>
      </c>
      <c r="B219" s="166" t="s">
        <v>6</v>
      </c>
      <c r="D219" s="28" t="str">
        <f>VLOOKUP(A219,'Technology Appraisals (TAs)'!F:F,1,FALSE)</f>
        <v>Patritumab deruxtecan for treating EGFR mutation-positive advanced non-small-cell lung cancer after 1 or 2 tyrosine kinase inhibitor treatment [ID6467]</v>
      </c>
      <c r="E219" s="164" t="e">
        <v>#N/A</v>
      </c>
      <c r="F219" t="e">
        <f t="shared" si="3"/>
        <v>#N/A</v>
      </c>
    </row>
    <row r="220" spans="1:6" ht="15" thickBot="1">
      <c r="A220" s="172" t="s">
        <v>223</v>
      </c>
      <c r="B220" s="165" t="s">
        <v>6</v>
      </c>
      <c r="D220" s="28" t="e">
        <f>VLOOKUP(A220,'Technology Appraisals (TAs)'!F:F,1,FALSE)</f>
        <v>#N/A</v>
      </c>
      <c r="E220" s="164" t="e">
        <v>#N/A</v>
      </c>
      <c r="F220" t="e">
        <f t="shared" si="3"/>
        <v>#N/A</v>
      </c>
    </row>
    <row r="221" spans="1:6" ht="29.5" hidden="1" thickBot="1">
      <c r="A221" s="162" t="s">
        <v>224</v>
      </c>
      <c r="B221" s="166" t="s">
        <v>6</v>
      </c>
      <c r="D221" s="28" t="str">
        <f>VLOOKUP(A221,'Technology Appraisals (TAs)'!F:F,1,FALSE)</f>
        <v>Pegcetacoplan for treating geographic atrophy [ID4041]</v>
      </c>
      <c r="E221" s="164" t="s">
        <v>6</v>
      </c>
      <c r="F221" t="b">
        <f t="shared" si="3"/>
        <v>1</v>
      </c>
    </row>
    <row r="222" spans="1:6" ht="58.5" hidden="1" thickBot="1">
      <c r="A222" s="161" t="s">
        <v>225</v>
      </c>
      <c r="B222" s="167">
        <v>46191</v>
      </c>
      <c r="D222" s="28" t="str">
        <f>VLOOKUP(A222,'Technology Appraisals (TAs)'!F:F,1,FALSE)</f>
        <v>Pegcetacoplan for treating primary complement 3 glomerulopathy and primary immune-complex membranoproliferative glomerulonephritis in people 12 years and over [ID6489]</v>
      </c>
      <c r="E222" s="164">
        <v>46191</v>
      </c>
      <c r="F222" t="b">
        <f t="shared" si="3"/>
        <v>1</v>
      </c>
    </row>
    <row r="223" spans="1:6" ht="15" thickBot="1">
      <c r="A223" s="172" t="s">
        <v>226</v>
      </c>
      <c r="B223" s="168">
        <v>46009</v>
      </c>
      <c r="D223" s="28" t="e">
        <f>VLOOKUP(A223,'Technology Appraisals (TAs)'!F:F,1,FALSE)</f>
        <v>#N/A</v>
      </c>
      <c r="E223" s="164" t="e">
        <v>#N/A</v>
      </c>
      <c r="F223" t="e">
        <f t="shared" si="3"/>
        <v>#N/A</v>
      </c>
    </row>
    <row r="224" spans="1:6" ht="58.5" hidden="1" thickBot="1">
      <c r="A224" s="161" t="s">
        <v>227</v>
      </c>
      <c r="B224" s="167">
        <v>46204</v>
      </c>
      <c r="D224" s="28" t="str">
        <f>VLOOKUP(A224,'Technology Appraisals (TAs)'!F:F,1,FALSE)</f>
        <v>Pembrolizumab before surgery (neoadjuvant) then with radiotherapy after surgery (adjuvant) for newly diagnosed, resectable, locally advanced, squamous cell head and neck cancer [ID6477]</v>
      </c>
      <c r="E224" s="164">
        <v>46204</v>
      </c>
      <c r="F224" t="b">
        <f t="shared" si="3"/>
        <v>1</v>
      </c>
    </row>
    <row r="225" spans="1:6" ht="29.5" thickBot="1">
      <c r="A225" s="172" t="s">
        <v>228</v>
      </c>
      <c r="B225" s="168">
        <v>46324</v>
      </c>
      <c r="D225" s="28" t="str">
        <f>VLOOKUP(A225,'Technology Appraisals (TAs)'!F:F,1,FALSE)</f>
        <v>Pembrolizumab for adjuvant treatment of hepatocellular carcinoma [ID3994]</v>
      </c>
      <c r="E225" s="164" t="e">
        <v>#N/A</v>
      </c>
      <c r="F225" t="e">
        <f t="shared" si="3"/>
        <v>#N/A</v>
      </c>
    </row>
    <row r="226" spans="1:6" ht="29.5" thickBot="1">
      <c r="A226" s="172" t="s">
        <v>229</v>
      </c>
      <c r="B226" s="165" t="s">
        <v>6</v>
      </c>
      <c r="D226" s="28" t="e">
        <f>VLOOKUP(A226,'Technology Appraisals (TAs)'!F:F,1,FALSE)</f>
        <v>#N/A</v>
      </c>
      <c r="E226" s="164" t="e">
        <v>#N/A</v>
      </c>
      <c r="F226" t="e">
        <f t="shared" si="3"/>
        <v>#N/A</v>
      </c>
    </row>
    <row r="227" spans="1:6" ht="44" hidden="1" thickBot="1">
      <c r="A227" s="162" t="s">
        <v>230</v>
      </c>
      <c r="B227" s="166" t="s">
        <v>6</v>
      </c>
      <c r="D227" s="28" t="str">
        <f>VLOOKUP(A227,'Technology Appraisals (TAs)'!F:F,1,FALSE)</f>
        <v>Pembrolizumab with chemoradiation, then with or without olaparib, for untreated unresectable locally advanced non-small-cell lung cancer [ID6399]</v>
      </c>
      <c r="E227" s="164" t="s">
        <v>6</v>
      </c>
      <c r="F227" t="b">
        <f t="shared" si="3"/>
        <v>1</v>
      </c>
    </row>
    <row r="228" spans="1:6" ht="44" hidden="1" thickBot="1">
      <c r="A228" s="161" t="s">
        <v>231</v>
      </c>
      <c r="B228" s="165" t="s">
        <v>6</v>
      </c>
      <c r="D228" s="28" t="str">
        <f>VLOOKUP(A228,'Technology Appraisals (TAs)'!F:F,1,FALSE)</f>
        <v>Pembrolizumab with chemotherapy for adjuvant treatment of newly diagnosed high-risk endometrial cancer after surgery with curative intent [ID6207]</v>
      </c>
      <c r="E228" s="164" t="s">
        <v>6</v>
      </c>
      <c r="F228" t="b">
        <f t="shared" si="3"/>
        <v>1</v>
      </c>
    </row>
    <row r="229" spans="1:6" ht="58.5" thickBot="1">
      <c r="A229" s="172" t="s">
        <v>232</v>
      </c>
      <c r="B229" s="166" t="s">
        <v>6</v>
      </c>
      <c r="D229" s="28" t="str">
        <f>VLOOKUP(A229,'Technology Appraisals (TAs)'!F:F,1,FALSE)</f>
        <v>Pembrolizumab with chemotherapy for treating hormone receptor-positive HER2-negative locally recurrent inoperable or metastatic breast cancer [ID6285]</v>
      </c>
      <c r="E229" s="164" t="e">
        <v>#N/A</v>
      </c>
      <c r="F229" t="e">
        <f t="shared" si="3"/>
        <v>#N/A</v>
      </c>
    </row>
    <row r="230" spans="1:6" ht="58.5" thickBot="1">
      <c r="A230" s="172" t="s">
        <v>233</v>
      </c>
      <c r="B230" s="165" t="s">
        <v>6</v>
      </c>
      <c r="D230" s="28" t="str">
        <f>VLOOKUP(A230,'Technology Appraisals (TAs)'!F:F,1,FALSE)</f>
        <v>Pembrolizumab with chemotherapy then olaparib maintenance for treating BRCA-negative advanced epithelial ovarian, fallopian tube or peritoneal cancer [ID3853]</v>
      </c>
      <c r="E230" s="164" t="e">
        <v>#N/A</v>
      </c>
      <c r="F230" t="e">
        <f t="shared" si="3"/>
        <v>#N/A</v>
      </c>
    </row>
    <row r="231" spans="1:6" ht="44" thickBot="1">
      <c r="A231" s="172" t="s">
        <v>234</v>
      </c>
      <c r="B231" s="166" t="s">
        <v>6</v>
      </c>
      <c r="D231" s="28" t="e">
        <f>VLOOKUP(A231,'Technology Appraisals (TAs)'!F:F,1,FALSE)</f>
        <v>#N/A</v>
      </c>
      <c r="E231" s="164" t="e">
        <v>#N/A</v>
      </c>
      <c r="F231" t="e">
        <f t="shared" si="3"/>
        <v>#N/A</v>
      </c>
    </row>
    <row r="232" spans="1:6" ht="29.5" thickBot="1">
      <c r="A232" s="172" t="s">
        <v>235</v>
      </c>
      <c r="B232" s="165" t="s">
        <v>6</v>
      </c>
      <c r="D232" s="28" t="e">
        <f>VLOOKUP(A232,'Technology Appraisals (TAs)'!F:F,1,FALSE)</f>
        <v>#N/A</v>
      </c>
      <c r="E232" s="164" t="e">
        <v>#N/A</v>
      </c>
      <c r="F232" t="e">
        <f t="shared" si="3"/>
        <v>#N/A</v>
      </c>
    </row>
    <row r="233" spans="1:6" ht="29.5" thickBot="1">
      <c r="A233" s="172" t="s">
        <v>236</v>
      </c>
      <c r="B233" s="166" t="s">
        <v>6</v>
      </c>
      <c r="D233" s="28" t="e">
        <f>VLOOKUP(A233,'Technology Appraisals (TAs)'!F:F,1,FALSE)</f>
        <v>#N/A</v>
      </c>
      <c r="E233" s="164" t="e">
        <v>#N/A</v>
      </c>
      <c r="F233" t="e">
        <f t="shared" si="3"/>
        <v>#N/A</v>
      </c>
    </row>
    <row r="234" spans="1:6" ht="29.5" thickBot="1">
      <c r="A234" s="172" t="s">
        <v>237</v>
      </c>
      <c r="B234" s="165" t="s">
        <v>6</v>
      </c>
      <c r="D234" s="28" t="e">
        <f>VLOOKUP(A234,'Technology Appraisals (TAs)'!F:F,1,FALSE)</f>
        <v>#N/A</v>
      </c>
      <c r="E234" s="164" t="e">
        <v>#N/A</v>
      </c>
      <c r="F234" t="e">
        <f t="shared" si="3"/>
        <v>#N/A</v>
      </c>
    </row>
    <row r="235" spans="1:6" ht="44" thickBot="1">
      <c r="A235" s="172" t="s">
        <v>238</v>
      </c>
      <c r="B235" s="166" t="s">
        <v>6</v>
      </c>
      <c r="D235" s="28" t="str">
        <f>VLOOKUP(A235,'Technology Appraisals (TAs)'!F:F,1,FALSE)</f>
        <v>Pembrolizumab with olaparib and chemoradiation for previously untreated limited-stage small-cell lung cancer [ID6412]</v>
      </c>
      <c r="E235" s="164" t="e">
        <v>#N/A</v>
      </c>
      <c r="F235" t="e">
        <f t="shared" si="3"/>
        <v>#N/A</v>
      </c>
    </row>
    <row r="236" spans="1:6" ht="44" hidden="1" thickBot="1">
      <c r="A236" s="161" t="s">
        <v>239</v>
      </c>
      <c r="B236" s="165" t="s">
        <v>6</v>
      </c>
      <c r="D236" s="28" t="str">
        <f>VLOOKUP(A236,'Technology Appraisals (TAs)'!F:F,1,FALSE)</f>
        <v>Pembrolizumab with olaparib for treating hormone-relapsed metastatic prostate cancer after abiraterone or enzalutamide and chemotherapy [ID3814]</v>
      </c>
      <c r="E236" s="164" t="s">
        <v>6</v>
      </c>
      <c r="F236" t="b">
        <f t="shared" si="3"/>
        <v>1</v>
      </c>
    </row>
    <row r="237" spans="1:6" ht="44" hidden="1" thickBot="1">
      <c r="A237" s="162" t="s">
        <v>240</v>
      </c>
      <c r="B237" s="166" t="s">
        <v>6</v>
      </c>
      <c r="D237" s="28" t="e">
        <f>VLOOKUP(A237,'Technology Appraisals (TAs)'!F:F,1,FALSE)</f>
        <v>#N/A</v>
      </c>
      <c r="E237" s="164" t="s">
        <v>6</v>
      </c>
      <c r="F237" t="b">
        <f t="shared" si="3"/>
        <v>1</v>
      </c>
    </row>
    <row r="238" spans="1:6" ht="44" hidden="1" thickBot="1">
      <c r="A238" s="161" t="s">
        <v>241</v>
      </c>
      <c r="B238" s="165" t="s">
        <v>6</v>
      </c>
      <c r="D238" s="28" t="str">
        <f>VLOOKUP(A238,'Technology Appraisals (TAs)'!F:F,1,FALSE)</f>
        <v>Pembrolizumab with stereotactic body radiotherapy for treating unresected stage 1 or 2 non-small-cell lung cancer [ID6149]</v>
      </c>
      <c r="E238" s="164" t="s">
        <v>6</v>
      </c>
      <c r="F238" t="b">
        <f t="shared" si="3"/>
        <v>1</v>
      </c>
    </row>
    <row r="239" spans="1:6" ht="29.5" hidden="1" thickBot="1">
      <c r="A239" s="162" t="s">
        <v>242</v>
      </c>
      <c r="B239" s="166" t="s">
        <v>6</v>
      </c>
      <c r="D239" s="28" t="str">
        <f>VLOOKUP(A239,'Technology Appraisals (TAs)'!F:F,1,FALSE)</f>
        <v>Pembrolizumab–vibostolimab for untreated metastatic non-small-cell lung cancer [ID6365]</v>
      </c>
      <c r="E239" s="164" t="s">
        <v>6</v>
      </c>
      <c r="F239" t="b">
        <f t="shared" si="3"/>
        <v>1</v>
      </c>
    </row>
    <row r="240" spans="1:6" ht="44" hidden="1" thickBot="1">
      <c r="A240" s="161" t="s">
        <v>243</v>
      </c>
      <c r="B240" s="165" t="s">
        <v>6</v>
      </c>
      <c r="D240" s="28" t="str">
        <f>VLOOKUP(A240,'Technology Appraisals (TAs)'!F:F,1,FALSE)</f>
        <v>Pembrolizumab–vibostolimab with etoposide and platinum-based chemotherapy for untreated extensive-stage small-cell lung cancer [ID6361]</v>
      </c>
      <c r="E240" s="164" t="s">
        <v>6</v>
      </c>
      <c r="F240" t="b">
        <f t="shared" si="3"/>
        <v>1</v>
      </c>
    </row>
    <row r="241" spans="1:6" ht="29.5" thickBot="1">
      <c r="A241" s="172" t="s">
        <v>244</v>
      </c>
      <c r="B241" s="166" t="s">
        <v>6</v>
      </c>
      <c r="D241" s="28" t="e">
        <f>VLOOKUP(A241,'Technology Appraisals (TAs)'!F:F,1,FALSE)</f>
        <v>#N/A</v>
      </c>
      <c r="E241" s="164" t="e">
        <v>#N/A</v>
      </c>
      <c r="F241" t="e">
        <f t="shared" si="3"/>
        <v>#N/A</v>
      </c>
    </row>
    <row r="242" spans="1:6" ht="44" hidden="1" thickBot="1">
      <c r="A242" s="161" t="s">
        <v>245</v>
      </c>
      <c r="B242" s="167">
        <v>46051</v>
      </c>
      <c r="D242" s="28" t="str">
        <f>VLOOKUP(A242,'Technology Appraisals (TAs)'!F:F,1,FALSE)</f>
        <v>Pirtobrutinib for treating chronic lymphocytic leukaemia or small lymphocytic lymphoma after 1 or more BTK inhibitors [ID6269]</v>
      </c>
      <c r="E242" s="164">
        <v>46051</v>
      </c>
      <c r="F242" t="b">
        <f t="shared" si="3"/>
        <v>1</v>
      </c>
    </row>
    <row r="243" spans="1:6" ht="29.5" hidden="1" thickBot="1">
      <c r="A243" s="162" t="s">
        <v>246</v>
      </c>
      <c r="B243" s="166" t="s">
        <v>6</v>
      </c>
      <c r="D243" s="28" t="str">
        <f>VLOOKUP(A243,'Technology Appraisals (TAs)'!F:F,1,FALSE)</f>
        <v>Pirtobrutinib for treating relapsed or refractory mantle cell lymphoma [ID3975]</v>
      </c>
      <c r="E243" s="164" t="s">
        <v>6</v>
      </c>
      <c r="F243" t="b">
        <f t="shared" si="3"/>
        <v>1</v>
      </c>
    </row>
    <row r="244" spans="1:6" ht="29.5" hidden="1" thickBot="1">
      <c r="A244" s="161" t="s">
        <v>247</v>
      </c>
      <c r="B244" s="165" t="s">
        <v>6</v>
      </c>
      <c r="D244" s="28" t="str">
        <f>VLOOKUP(A244,'Technology Appraisals (TAs)'!F:F,1,FALSE)</f>
        <v>Pirtobrutinib for untreated chronic lymphocytic leukaemia or small lymphocytic lymphoma [ID6397]</v>
      </c>
      <c r="E244" s="164" t="s">
        <v>6</v>
      </c>
      <c r="F244" t="b">
        <f t="shared" si="3"/>
        <v>1</v>
      </c>
    </row>
    <row r="245" spans="1:6" ht="29.5" hidden="1" thickBot="1">
      <c r="A245" s="162" t="s">
        <v>248</v>
      </c>
      <c r="B245" s="166" t="s">
        <v>6</v>
      </c>
      <c r="D245" s="28" t="str">
        <f>VLOOKUP(A245,'Technology Appraisals (TAs)'!F:F,1,FALSE)</f>
        <v>Plozasiran for treating familial chylomicronaemia syndrome [ID6593]</v>
      </c>
      <c r="E245" s="164" t="s">
        <v>6</v>
      </c>
      <c r="F245" t="b">
        <f t="shared" si="3"/>
        <v>1</v>
      </c>
    </row>
    <row r="246" spans="1:6" ht="29.5" hidden="1" thickBot="1">
      <c r="A246" s="161" t="s">
        <v>249</v>
      </c>
      <c r="B246" s="167">
        <v>46099</v>
      </c>
      <c r="D246" s="28" t="str">
        <f>VLOOKUP(A246,'Technology Appraisals (TAs)'!F:F,1,FALSE)</f>
        <v>Polihexanide eye drops for treating acanthamoeba keratitis in people 12 years and over [ID6497]</v>
      </c>
      <c r="E246" s="164">
        <v>46050</v>
      </c>
      <c r="F246" s="163" t="b">
        <f t="shared" si="3"/>
        <v>0</v>
      </c>
    </row>
    <row r="247" spans="1:6" ht="58.5" hidden="1" thickBot="1">
      <c r="A247" s="162" t="s">
        <v>250</v>
      </c>
      <c r="B247" s="168">
        <v>46484</v>
      </c>
      <c r="D247" s="28" t="str">
        <f>VLOOKUP(A247,'Technology Appraisals (TAs)'!F:F,1,FALSE)</f>
        <v>Radium-223 dichloride with enzalutamide for treating asymptomatic or mildly symptomatic hormone-relapsed metastatic prostate cancer with bone metastases [ID6512]</v>
      </c>
      <c r="E247" s="164">
        <v>46484</v>
      </c>
      <c r="F247" t="b">
        <f t="shared" si="3"/>
        <v>1</v>
      </c>
    </row>
    <row r="248" spans="1:6" ht="44" thickBot="1">
      <c r="A248" s="172" t="s">
        <v>251</v>
      </c>
      <c r="B248" s="165" t="s">
        <v>6</v>
      </c>
      <c r="D248" s="28" t="e">
        <f>VLOOKUP(A248,'Technology Appraisals (TAs)'!F:F,1,FALSE)</f>
        <v>#N/A</v>
      </c>
      <c r="E248" s="164" t="e">
        <v>#N/A</v>
      </c>
      <c r="F248" t="e">
        <f t="shared" si="3"/>
        <v>#N/A</v>
      </c>
    </row>
    <row r="249" spans="1:6" ht="29.5" thickBot="1">
      <c r="A249" s="172" t="s">
        <v>252</v>
      </c>
      <c r="B249" s="168">
        <v>43054</v>
      </c>
      <c r="D249" s="28" t="e">
        <f>VLOOKUP(A249,'Technology Appraisals (TAs)'!F:F,1,FALSE)</f>
        <v>#N/A</v>
      </c>
      <c r="E249" s="164" t="e">
        <v>#N/A</v>
      </c>
      <c r="F249" t="e">
        <f t="shared" si="3"/>
        <v>#N/A</v>
      </c>
    </row>
    <row r="250" spans="1:6" ht="29.5" thickBot="1">
      <c r="A250" s="172" t="s">
        <v>253</v>
      </c>
      <c r="B250" s="165" t="s">
        <v>6</v>
      </c>
      <c r="D250" s="28" t="e">
        <f>VLOOKUP(A250,'Technology Appraisals (TAs)'!F:F,1,FALSE)</f>
        <v>#N/A</v>
      </c>
      <c r="E250" s="164" t="e">
        <v>#N/A</v>
      </c>
      <c r="F250" t="e">
        <f t="shared" si="3"/>
        <v>#N/A</v>
      </c>
    </row>
    <row r="251" spans="1:6" ht="15" hidden="1" thickBot="1">
      <c r="A251" s="162" t="s">
        <v>254</v>
      </c>
      <c r="B251" s="166" t="s">
        <v>6</v>
      </c>
      <c r="D251" s="28" t="str">
        <f>VLOOKUP(A251,'Technology Appraisals (TAs)'!F:F,1,FALSE)</f>
        <v>Renal cell carcinoma Pathways Pilot [ID6186]</v>
      </c>
      <c r="E251" s="164" t="s">
        <v>6</v>
      </c>
      <c r="F251" t="b">
        <f t="shared" si="3"/>
        <v>1</v>
      </c>
    </row>
    <row r="252" spans="1:6" ht="29.5" thickBot="1">
      <c r="A252" s="172" t="s">
        <v>255</v>
      </c>
      <c r="B252" s="165" t="s">
        <v>6</v>
      </c>
      <c r="D252" s="28" t="e">
        <f>VLOOKUP(A252,'Technology Appraisals (TAs)'!F:F,1,FALSE)</f>
        <v>#N/A</v>
      </c>
      <c r="E252" s="164" t="e">
        <v>#N/A</v>
      </c>
      <c r="F252" t="e">
        <f t="shared" si="3"/>
        <v>#N/A</v>
      </c>
    </row>
    <row r="253" spans="1:6" ht="29.5" hidden="1" thickBot="1">
      <c r="A253" s="162" t="s">
        <v>256</v>
      </c>
      <c r="B253" s="166" t="s">
        <v>6</v>
      </c>
      <c r="D253" s="28" t="str">
        <f>VLOOKUP(A253,'Technology Appraisals (TAs)'!F:F,1,FALSE)</f>
        <v>Repotrectinib for treating ROS1-positive advanced non-small-cell lung cancer [ID6277]</v>
      </c>
      <c r="E253" s="164" t="s">
        <v>6</v>
      </c>
      <c r="F253" t="b">
        <f t="shared" si="3"/>
        <v>1</v>
      </c>
    </row>
    <row r="254" spans="1:6" ht="29.5" thickBot="1">
      <c r="A254" s="172" t="s">
        <v>257</v>
      </c>
      <c r="B254" s="165" t="s">
        <v>6</v>
      </c>
      <c r="D254" s="28" t="e">
        <f>VLOOKUP(A254,'Technology Appraisals (TAs)'!F:F,1,FALSE)</f>
        <v>#N/A</v>
      </c>
      <c r="E254" s="164" t="e">
        <v>#N/A</v>
      </c>
      <c r="F254" t="e">
        <f t="shared" si="3"/>
        <v>#N/A</v>
      </c>
    </row>
    <row r="255" spans="1:6" ht="44" thickBot="1">
      <c r="A255" s="172" t="s">
        <v>258</v>
      </c>
      <c r="B255" s="166" t="s">
        <v>6</v>
      </c>
      <c r="D255" s="28" t="e">
        <f>VLOOKUP(A255,'Technology Appraisals (TAs)'!F:F,1,FALSE)</f>
        <v>#N/A</v>
      </c>
      <c r="E255" s="164" t="e">
        <v>#N/A</v>
      </c>
      <c r="F255" t="e">
        <f t="shared" si="3"/>
        <v>#N/A</v>
      </c>
    </row>
    <row r="256" spans="1:6" ht="44" hidden="1" thickBot="1">
      <c r="A256" s="161" t="s">
        <v>259</v>
      </c>
      <c r="B256" s="165" t="s">
        <v>6</v>
      </c>
      <c r="D256" s="28" t="str">
        <f>VLOOKUP(A256,'Technology Appraisals (TAs)'!F:F,1,FALSE)</f>
        <v>Rilzabrutinib for treating persistent or chronic immune thrombocytopenia in people aged 12 and over [ID6395]</v>
      </c>
      <c r="E256" s="164" t="s">
        <v>6</v>
      </c>
      <c r="F256" t="b">
        <f t="shared" si="3"/>
        <v>1</v>
      </c>
    </row>
    <row r="257" spans="1:6" ht="44" thickBot="1">
      <c r="A257" s="172" t="s">
        <v>260</v>
      </c>
      <c r="B257" s="166" t="s">
        <v>6</v>
      </c>
      <c r="D257" s="28" t="e">
        <f>VLOOKUP(A257,'Technology Appraisals (TAs)'!F:F,1,FALSE)</f>
        <v>#N/A</v>
      </c>
      <c r="E257" s="164" t="e">
        <v>#N/A</v>
      </c>
      <c r="F257" t="e">
        <f t="shared" si="3"/>
        <v>#N/A</v>
      </c>
    </row>
    <row r="258" spans="1:6" ht="44" thickBot="1">
      <c r="A258" s="172" t="s">
        <v>261</v>
      </c>
      <c r="B258" s="165" t="s">
        <v>6</v>
      </c>
      <c r="D258" s="28" t="e">
        <f>VLOOKUP(A258,'Technology Appraisals (TAs)'!F:F,1,FALSE)</f>
        <v>#N/A</v>
      </c>
      <c r="E258" s="164" t="e">
        <v>#N/A</v>
      </c>
      <c r="F258" t="e">
        <f t="shared" ref="F258:F321" si="4">B258=E258</f>
        <v>#N/A</v>
      </c>
    </row>
    <row r="259" spans="1:6" ht="29.5" hidden="1" thickBot="1">
      <c r="A259" s="162" t="s">
        <v>262</v>
      </c>
      <c r="B259" s="166" t="s">
        <v>6</v>
      </c>
      <c r="D259" s="28" t="str">
        <f>VLOOKUP(A259,'Technology Appraisals (TAs)'!F:F,1,FALSE)</f>
        <v>Ropeginterferon alfa-2b for treating polycythaemia vera without symptomatic splenomegaly [ID1596]</v>
      </c>
      <c r="E259" s="164" t="s">
        <v>6</v>
      </c>
      <c r="F259" t="b">
        <f t="shared" si="4"/>
        <v>1</v>
      </c>
    </row>
    <row r="260" spans="1:6" ht="29.5" hidden="1" thickBot="1">
      <c r="A260" s="161" t="s">
        <v>263</v>
      </c>
      <c r="B260" s="165" t="s">
        <v>6</v>
      </c>
      <c r="D260" s="28" t="str">
        <f>VLOOKUP(A260,'Technology Appraisals (TAs)'!F:F,1,FALSE)</f>
        <v>Rozanolixizumab for treating antibody-positive generalised myasthenia gravis [ID5092]</v>
      </c>
      <c r="E260" s="164" t="s">
        <v>6</v>
      </c>
      <c r="F260" t="b">
        <f t="shared" si="4"/>
        <v>1</v>
      </c>
    </row>
    <row r="261" spans="1:6" ht="15" hidden="1" thickBot="1">
      <c r="A261" s="162" t="s">
        <v>264</v>
      </c>
      <c r="B261" s="166" t="s">
        <v>6</v>
      </c>
      <c r="D261" s="28" t="str">
        <f>VLOOKUP(A261,'Technology Appraisals (TAs)'!F:F,1,FALSE)</f>
        <v>Ruxolitinib for Prurigo Nodularis [ID6571]</v>
      </c>
      <c r="E261" s="164" t="s">
        <v>6</v>
      </c>
      <c r="F261" t="b">
        <f t="shared" si="4"/>
        <v>1</v>
      </c>
    </row>
    <row r="262" spans="1:6" ht="44" hidden="1" thickBot="1">
      <c r="A262" s="161" t="s">
        <v>265</v>
      </c>
      <c r="B262" s="165" t="s">
        <v>6</v>
      </c>
      <c r="D262" s="28" t="str">
        <f>VLOOKUP(A262,'Technology Appraisals (TAs)'!F:F,1,FALSE)</f>
        <v>Ruxolitinib for treating moderate to severe chronic graft-versus-host disease after an allogeneic stem cell transplant in people 28 days to 17 years [ID6427]</v>
      </c>
      <c r="E262" s="164" t="s">
        <v>6</v>
      </c>
      <c r="F262" t="b">
        <f t="shared" si="4"/>
        <v>1</v>
      </c>
    </row>
    <row r="263" spans="1:6" ht="44" hidden="1" thickBot="1">
      <c r="A263" s="162" t="s">
        <v>266</v>
      </c>
      <c r="B263" s="166" t="s">
        <v>6</v>
      </c>
      <c r="D263" s="28" t="str">
        <f>VLOOKUP(A263,'Technology Appraisals (TAs)'!F:F,1,FALSE)</f>
        <v>Sacituzumab govitecan for treating advanced non-small-cell lung cancer after platinum-based chemotherapy and a PD-1 or PD-L1 inhibitor [ID6375]</v>
      </c>
      <c r="E263" s="164" t="s">
        <v>6</v>
      </c>
      <c r="F263" t="b">
        <f t="shared" si="4"/>
        <v>1</v>
      </c>
    </row>
    <row r="264" spans="1:6" ht="29.5" hidden="1" thickBot="1">
      <c r="A264" s="161" t="s">
        <v>267</v>
      </c>
      <c r="B264" s="165" t="s">
        <v>6</v>
      </c>
      <c r="D264" s="28" t="e">
        <f>VLOOKUP(A264,'Technology Appraisals (TAs)'!F:F,1,FALSE)</f>
        <v>#N/A</v>
      </c>
      <c r="E264" s="164" t="s">
        <v>6</v>
      </c>
      <c r="F264" t="b">
        <f t="shared" si="4"/>
        <v>1</v>
      </c>
    </row>
    <row r="265" spans="1:6" ht="29.5" hidden="1" thickBot="1">
      <c r="A265" s="162" t="s">
        <v>268</v>
      </c>
      <c r="B265" s="168">
        <v>46008</v>
      </c>
      <c r="D265" s="28" t="str">
        <f>VLOOKUP(A265,'Technology Appraisals (TAs)'!F:F,1,FALSE)</f>
        <v>Sebetralstat for treating acute attacks of hereditary angioedema in people aged 12 and over [ID6284]</v>
      </c>
      <c r="E265" s="164">
        <v>46008</v>
      </c>
      <c r="F265" t="b">
        <f t="shared" si="4"/>
        <v>1</v>
      </c>
    </row>
    <row r="266" spans="1:6" ht="29.5" thickBot="1">
      <c r="A266" s="172" t="s">
        <v>269</v>
      </c>
      <c r="B266" s="165" t="s">
        <v>6</v>
      </c>
      <c r="D266" s="28" t="e">
        <f>VLOOKUP(A266,'Technology Appraisals (TAs)'!F:F,1,FALSE)</f>
        <v>#N/A</v>
      </c>
      <c r="E266" s="164" t="e">
        <v>#N/A</v>
      </c>
      <c r="F266" t="e">
        <f t="shared" si="4"/>
        <v>#N/A</v>
      </c>
    </row>
    <row r="267" spans="1:6" ht="29.5" hidden="1" thickBot="1">
      <c r="A267" s="162" t="s">
        <v>270</v>
      </c>
      <c r="B267" s="168">
        <v>45966</v>
      </c>
      <c r="D267" s="28" t="str">
        <f>VLOOKUP(A267,'Technology Appraisals (TAs)'!F:F,1,FALSE)</f>
        <v>Seladelpar for previously treated primary biliary cholangitis [ID6429]</v>
      </c>
      <c r="E267" s="164">
        <v>45966</v>
      </c>
      <c r="F267" t="b">
        <f t="shared" si="4"/>
        <v>1</v>
      </c>
    </row>
    <row r="268" spans="1:6" ht="44" hidden="1" thickBot="1">
      <c r="A268" s="161" t="s">
        <v>271</v>
      </c>
      <c r="B268" s="165" t="s">
        <v>6</v>
      </c>
      <c r="D268" s="28" t="str">
        <f>VLOOKUP(A268,'Technology Appraisals (TAs)'!F:F,1,FALSE)</f>
        <v>Selpercatinib for treating RET fusion-positive advanced solid tumours in people aged 12 and over with no other treatment options [ID6273]</v>
      </c>
      <c r="E268" s="164" t="s">
        <v>6</v>
      </c>
      <c r="F268" t="b">
        <f t="shared" si="4"/>
        <v>1</v>
      </c>
    </row>
    <row r="269" spans="1:6" ht="29.5" thickBot="1">
      <c r="A269" s="172" t="s">
        <v>272</v>
      </c>
      <c r="B269" s="166" t="s">
        <v>6</v>
      </c>
      <c r="D269" s="28" t="e">
        <f>VLOOKUP(A269,'Technology Appraisals (TAs)'!F:F,1,FALSE)</f>
        <v>#N/A</v>
      </c>
      <c r="E269" s="164" t="e">
        <v>#N/A</v>
      </c>
      <c r="F269" t="e">
        <f t="shared" si="4"/>
        <v>#N/A</v>
      </c>
    </row>
    <row r="270" spans="1:6" ht="44" hidden="1" thickBot="1">
      <c r="A270" s="161" t="s">
        <v>273</v>
      </c>
      <c r="B270" s="167">
        <v>46156</v>
      </c>
      <c r="D270" s="28" t="str">
        <f>VLOOKUP(A270,'Technology Appraisals (TAs)'!F:F,1,FALSE)</f>
        <v>Semaglutide for preventing major cardiovascular events in people with cardiovascular disease and overweight or obesity [ID6441]</v>
      </c>
      <c r="E270" s="164">
        <v>46156</v>
      </c>
      <c r="F270" t="b">
        <f t="shared" si="4"/>
        <v>1</v>
      </c>
    </row>
    <row r="271" spans="1:6" ht="29.5" hidden="1" thickBot="1">
      <c r="A271" s="162" t="s">
        <v>274</v>
      </c>
      <c r="B271" s="166" t="s">
        <v>6</v>
      </c>
      <c r="D271" s="28" t="e">
        <f>VLOOKUP(A271,'Technology Appraisals (TAs)'!F:F,1,FALSE)</f>
        <v>#N/A</v>
      </c>
      <c r="E271" s="164" t="s">
        <v>6</v>
      </c>
      <c r="F271" t="b">
        <f t="shared" si="4"/>
        <v>1</v>
      </c>
    </row>
    <row r="272" spans="1:6" ht="44" hidden="1" thickBot="1">
      <c r="A272" s="161" t="s">
        <v>275</v>
      </c>
      <c r="B272" s="165" t="s">
        <v>6</v>
      </c>
      <c r="D272" s="28" t="str">
        <f>VLOOKUP(A272,'Technology Appraisals (TAs)'!F:F,1,FALSE)</f>
        <v>Serplulimab with carboplatin and etoposide for untreated extensive-stage small-cell lung cancer [ID6346]</v>
      </c>
      <c r="E272" s="164" t="s">
        <v>6</v>
      </c>
      <c r="F272" t="b">
        <f t="shared" si="4"/>
        <v>1</v>
      </c>
    </row>
    <row r="273" spans="1:6" ht="15" thickBot="1">
      <c r="A273" s="172" t="s">
        <v>276</v>
      </c>
      <c r="B273" s="166" t="s">
        <v>6</v>
      </c>
      <c r="D273" s="28" t="e">
        <f>VLOOKUP(A273,'Technology Appraisals (TAs)'!F:F,1,FALSE)</f>
        <v>#N/A</v>
      </c>
      <c r="E273" s="164" t="e">
        <v>#N/A</v>
      </c>
      <c r="F273" t="e">
        <f t="shared" si="4"/>
        <v>#N/A</v>
      </c>
    </row>
    <row r="274" spans="1:6" ht="44" hidden="1" thickBot="1">
      <c r="A274" s="161" t="s">
        <v>277</v>
      </c>
      <c r="B274" s="165" t="s">
        <v>6</v>
      </c>
      <c r="D274" s="28" t="str">
        <f>VLOOKUP(A274,'Technology Appraisals (TAs)'!F:F,1,FALSE)</f>
        <v>Sirolimus gel for treating facial angiofibroma from tuberous sclerosis complex in people 6 years and older (review of TA972) [ID6440]</v>
      </c>
      <c r="E274" s="164" t="s">
        <v>6</v>
      </c>
      <c r="F274" t="b">
        <f t="shared" si="4"/>
        <v>1</v>
      </c>
    </row>
    <row r="275" spans="1:6" ht="29.5" thickBot="1">
      <c r="A275" s="172" t="s">
        <v>278</v>
      </c>
      <c r="B275" s="166" t="s">
        <v>6</v>
      </c>
      <c r="D275" s="28" t="e">
        <f>VLOOKUP(A275,'Technology Appraisals (TAs)'!F:F,1,FALSE)</f>
        <v>#N/A</v>
      </c>
      <c r="E275" s="164" t="e">
        <v>#N/A</v>
      </c>
      <c r="F275" t="e">
        <f t="shared" si="4"/>
        <v>#N/A</v>
      </c>
    </row>
    <row r="276" spans="1:6" ht="29.5" hidden="1" thickBot="1">
      <c r="A276" s="161" t="s">
        <v>279</v>
      </c>
      <c r="B276" s="167">
        <v>46008</v>
      </c>
      <c r="D276" s="28" t="str">
        <f>VLOOKUP(A276,'Technology Appraisals (TAs)'!F:F,1,FALSE)</f>
        <v>Sodium zirconium cyclosilicate for treating hyperkalaemia (partial review of TA599) [ID6439]</v>
      </c>
      <c r="E276" s="164">
        <v>46008</v>
      </c>
      <c r="F276" t="b">
        <f t="shared" si="4"/>
        <v>1</v>
      </c>
    </row>
    <row r="277" spans="1:6" ht="29.5" thickBot="1">
      <c r="A277" s="172" t="s">
        <v>280</v>
      </c>
      <c r="B277" s="168">
        <v>46050</v>
      </c>
      <c r="D277" s="28" t="str">
        <f>VLOOKUP(A277,'Technology Appraisals (TAs)'!F:F,1,FALSE)</f>
        <v>Sotatercept for treating pulmonary arterial hypertension [ID6163]</v>
      </c>
      <c r="E277" s="164" t="e">
        <v>#N/A</v>
      </c>
      <c r="F277" t="e">
        <f t="shared" si="4"/>
        <v>#N/A</v>
      </c>
    </row>
    <row r="278" spans="1:6" ht="29.5" thickBot="1">
      <c r="A278" s="172" t="s">
        <v>281</v>
      </c>
      <c r="B278" s="165" t="s">
        <v>6</v>
      </c>
      <c r="D278" s="28" t="e">
        <f>VLOOKUP(A278,'Technology Appraisals (TAs)'!F:F,1,FALSE)</f>
        <v>#N/A</v>
      </c>
      <c r="E278" s="164" t="e">
        <v>#N/A</v>
      </c>
      <c r="F278" t="e">
        <f t="shared" si="4"/>
        <v>#N/A</v>
      </c>
    </row>
    <row r="279" spans="1:6" ht="29.5" thickBot="1">
      <c r="A279" s="172" t="s">
        <v>282</v>
      </c>
      <c r="B279" s="166" t="s">
        <v>6</v>
      </c>
      <c r="D279" s="28" t="e">
        <f>VLOOKUP(A279,'Technology Appraisals (TAs)'!F:F,1,FALSE)</f>
        <v>#N/A</v>
      </c>
      <c r="E279" s="164" t="e">
        <v>#N/A</v>
      </c>
      <c r="F279" t="e">
        <f t="shared" si="4"/>
        <v>#N/A</v>
      </c>
    </row>
    <row r="280" spans="1:6" ht="44" hidden="1" thickBot="1">
      <c r="A280" s="161" t="s">
        <v>283</v>
      </c>
      <c r="B280" s="165" t="s">
        <v>6</v>
      </c>
      <c r="D280" s="28" t="str">
        <f>VLOOKUP(A280,'Technology Appraisals (TAs)'!F:F,1,FALSE)</f>
        <v>Sotorasib for previously treated KRAS G12C mutation-positive advanced non-small-cell lung cancer (MA review of TA781) [ID6287]</v>
      </c>
      <c r="E280" s="164" t="s">
        <v>6</v>
      </c>
      <c r="F280" t="b">
        <f t="shared" si="4"/>
        <v>1</v>
      </c>
    </row>
    <row r="281" spans="1:6" ht="29.5" thickBot="1">
      <c r="A281" s="172" t="s">
        <v>284</v>
      </c>
      <c r="B281" s="168">
        <v>44307</v>
      </c>
      <c r="D281" s="28" t="e">
        <f>VLOOKUP(A281,'Technology Appraisals (TAs)'!F:F,1,FALSE)</f>
        <v>#N/A</v>
      </c>
      <c r="E281" s="164" t="e">
        <v>#N/A</v>
      </c>
      <c r="F281" t="e">
        <f t="shared" si="4"/>
        <v>#N/A</v>
      </c>
    </row>
    <row r="282" spans="1:6" ht="29.5" thickBot="1">
      <c r="A282" s="172" t="s">
        <v>285</v>
      </c>
      <c r="B282" s="165" t="s">
        <v>6</v>
      </c>
      <c r="D282" s="28" t="e">
        <f>VLOOKUP(A282,'Technology Appraisals (TAs)'!F:F,1,FALSE)</f>
        <v>#N/A</v>
      </c>
      <c r="E282" s="164" t="e">
        <v>#N/A</v>
      </c>
      <c r="F282" t="e">
        <f t="shared" si="4"/>
        <v>#N/A</v>
      </c>
    </row>
    <row r="283" spans="1:6" ht="29.5" thickBot="1">
      <c r="A283" s="172" t="s">
        <v>286</v>
      </c>
      <c r="B283" s="166" t="s">
        <v>6</v>
      </c>
      <c r="D283" s="28" t="e">
        <f>VLOOKUP(A283,'Technology Appraisals (TAs)'!F:F,1,FALSE)</f>
        <v>#N/A</v>
      </c>
      <c r="E283" s="164" t="e">
        <v>#N/A</v>
      </c>
      <c r="F283" t="e">
        <f t="shared" si="4"/>
        <v>#N/A</v>
      </c>
    </row>
    <row r="284" spans="1:6" ht="29.5" hidden="1" thickBot="1">
      <c r="A284" s="161" t="s">
        <v>287</v>
      </c>
      <c r="B284" s="165" t="s">
        <v>6</v>
      </c>
      <c r="D284" s="28" t="str">
        <f>VLOOKUP(A284,'Technology Appraisals (TAs)'!F:F,1,FALSE)</f>
        <v>Sugemalimab with chemotherapy for untreated metastatic non-small-cell lung cancer [ID4001]</v>
      </c>
      <c r="E284" s="164" t="s">
        <v>6</v>
      </c>
      <c r="F284" t="b">
        <f t="shared" si="4"/>
        <v>1</v>
      </c>
    </row>
    <row r="285" spans="1:6" ht="44" hidden="1" thickBot="1">
      <c r="A285" s="162" t="s">
        <v>288</v>
      </c>
      <c r="B285" s="168">
        <v>46548</v>
      </c>
      <c r="D285" s="28" t="str">
        <f>VLOOKUP(A285,'Technology Appraisals (TAs)'!F:F,1,FALSE)</f>
        <v>Tafasitamab with lenalidomide and R-CHOP for untreated high-intermediate-risk or high-risk diffuse large B-cell lymphoma [ID6568]</v>
      </c>
      <c r="E285" s="164">
        <v>46548</v>
      </c>
      <c r="F285" t="b">
        <f t="shared" si="4"/>
        <v>1</v>
      </c>
    </row>
    <row r="286" spans="1:6" ht="44" thickBot="1">
      <c r="A286" s="172" t="s">
        <v>289</v>
      </c>
      <c r="B286" s="167">
        <v>46218</v>
      </c>
      <c r="D286" s="28" t="e">
        <f>VLOOKUP(A286,'Technology Appraisals (TAs)'!F:F,1,FALSE)</f>
        <v>#N/A</v>
      </c>
      <c r="E286" s="164" t="e">
        <v>#N/A</v>
      </c>
      <c r="F286" t="e">
        <f t="shared" si="4"/>
        <v>#N/A</v>
      </c>
    </row>
    <row r="287" spans="1:6" ht="15" thickBot="1">
      <c r="A287" s="172" t="s">
        <v>290</v>
      </c>
      <c r="B287" s="166" t="s">
        <v>6</v>
      </c>
      <c r="D287" s="28" t="e">
        <f>VLOOKUP(A287,'Technology Appraisals (TAs)'!F:F,1,FALSE)</f>
        <v>#N/A</v>
      </c>
      <c r="E287" s="164" t="e">
        <v>#N/A</v>
      </c>
      <c r="F287" t="e">
        <f t="shared" si="4"/>
        <v>#N/A</v>
      </c>
    </row>
    <row r="288" spans="1:6" ht="44" hidden="1" thickBot="1">
      <c r="A288" s="161" t="s">
        <v>291</v>
      </c>
      <c r="B288" s="167">
        <v>45994</v>
      </c>
      <c r="D288" s="28" t="str">
        <f>VLOOKUP(A288,'Technology Appraisals (TAs)'!F:F,1,FALSE)</f>
        <v>Talazoparib with enzalutamide for untreated hormone-relapsed metastatic prostate cancer [ID4004]</v>
      </c>
      <c r="E288" s="164">
        <v>45994</v>
      </c>
      <c r="F288" t="b">
        <f t="shared" si="4"/>
        <v>1</v>
      </c>
    </row>
    <row r="289" spans="1:6" ht="29.5" hidden="1" thickBot="1">
      <c r="A289" s="162" t="s">
        <v>292</v>
      </c>
      <c r="B289" s="168">
        <v>45994</v>
      </c>
      <c r="D289" s="28" t="e">
        <f>VLOOKUP(A289,'Technology Appraisals (TAs)'!F:F,1,FALSE)</f>
        <v>#N/A</v>
      </c>
      <c r="E289" s="164">
        <v>45994</v>
      </c>
      <c r="F289" t="b">
        <f t="shared" si="4"/>
        <v>1</v>
      </c>
    </row>
    <row r="290" spans="1:6" ht="29.5" hidden="1" thickBot="1">
      <c r="A290" s="161" t="s">
        <v>293</v>
      </c>
      <c r="B290" s="167">
        <v>46099</v>
      </c>
      <c r="D290" s="28" t="e">
        <f>VLOOKUP(A290,'Technology Appraisals (TAs)'!F:F,1,FALSE)</f>
        <v>#N/A</v>
      </c>
      <c r="E290" s="164">
        <v>46099</v>
      </c>
      <c r="F290" t="b">
        <f t="shared" si="4"/>
        <v>1</v>
      </c>
    </row>
    <row r="291" spans="1:6" ht="29.5" thickBot="1">
      <c r="A291" s="172" t="s">
        <v>294</v>
      </c>
      <c r="B291" s="166" t="s">
        <v>6</v>
      </c>
      <c r="D291" s="28" t="e">
        <f>VLOOKUP(A291,'Technology Appraisals (TAs)'!F:F,1,FALSE)</f>
        <v>#N/A</v>
      </c>
      <c r="E291" s="164" t="e">
        <v>#N/A</v>
      </c>
      <c r="F291" t="e">
        <f t="shared" si="4"/>
        <v>#N/A</v>
      </c>
    </row>
    <row r="292" spans="1:6" ht="44" hidden="1" thickBot="1">
      <c r="A292" s="161" t="s">
        <v>295</v>
      </c>
      <c r="B292" s="167">
        <v>46596</v>
      </c>
      <c r="D292" s="28" t="str">
        <f>VLOOKUP(A292,'Technology Appraisals (TAs)'!F:F,1,FALSE)</f>
        <v>Teclistamab with daratumumab for treating relapsed or refractory multiple myeloma after 1 or more therapies [ID6201]</v>
      </c>
      <c r="E292" s="164">
        <v>46596</v>
      </c>
      <c r="F292" t="b">
        <f t="shared" si="4"/>
        <v>1</v>
      </c>
    </row>
    <row r="293" spans="1:6" ht="58.5" hidden="1" thickBot="1">
      <c r="A293" s="162" t="s">
        <v>296</v>
      </c>
      <c r="B293" s="166" t="s">
        <v>6</v>
      </c>
      <c r="D293" s="28" t="str">
        <f>VLOOKUP(A293,'Technology Appraisals (TAs)'!F:F,1,FALSE)</f>
        <v>Telisotuzumab vedotin for treating c-MET overexpressed, EGFR wild-type, non-squamous advanced non-small-cell lung cancer after 1 or more systemic treatments [ID6253]</v>
      </c>
      <c r="E293" s="164" t="s">
        <v>6</v>
      </c>
      <c r="F293" t="b">
        <f t="shared" si="4"/>
        <v>1</v>
      </c>
    </row>
    <row r="294" spans="1:6" ht="44" hidden="1" thickBot="1">
      <c r="A294" s="161" t="s">
        <v>297</v>
      </c>
      <c r="B294" s="167">
        <v>45987</v>
      </c>
      <c r="D294" s="28" t="str">
        <f>VLOOKUP(A294,'Technology Appraisals (TAs)'!F:F,1,FALSE)</f>
        <v>Teplizumab for delaying the onset of stage 3 type 1 diabetes in people 8 years and over with stage 2 type 1 diabetes [ID6259]</v>
      </c>
      <c r="E294" s="164">
        <v>45987</v>
      </c>
      <c r="F294" t="b">
        <f t="shared" si="4"/>
        <v>1</v>
      </c>
    </row>
    <row r="295" spans="1:6" ht="29.5" hidden="1" thickBot="1">
      <c r="A295" s="162" t="s">
        <v>298</v>
      </c>
      <c r="B295" s="166" t="s">
        <v>6</v>
      </c>
      <c r="D295" s="28" t="str">
        <f>VLOOKUP(A295,'Technology Appraisals (TAs)'!F:F,1,FALSE)</f>
        <v>Teprotumumab for treating thyroid eye disease [ID6432]</v>
      </c>
      <c r="E295" s="164" t="s">
        <v>6</v>
      </c>
      <c r="F295" t="b">
        <f t="shared" si="4"/>
        <v>1</v>
      </c>
    </row>
    <row r="296" spans="1:6" ht="29.5" thickBot="1">
      <c r="A296" s="172" t="s">
        <v>299</v>
      </c>
      <c r="B296" s="165" t="s">
        <v>6</v>
      </c>
      <c r="D296" s="28" t="e">
        <f>VLOOKUP(A296,'Technology Appraisals (TAs)'!F:F,1,FALSE)</f>
        <v>#N/A</v>
      </c>
      <c r="E296" s="164" t="e">
        <v>#N/A</v>
      </c>
      <c r="F296" t="e">
        <f t="shared" si="4"/>
        <v>#N/A</v>
      </c>
    </row>
    <row r="297" spans="1:6" ht="15" thickBot="1">
      <c r="A297" s="172" t="s">
        <v>300</v>
      </c>
      <c r="B297" s="166" t="s">
        <v>6</v>
      </c>
      <c r="D297" s="28" t="e">
        <f>VLOOKUP(A297,'Technology Appraisals (TAs)'!F:F,1,FALSE)</f>
        <v>#N/A</v>
      </c>
      <c r="E297" s="164" t="e">
        <v>#N/A</v>
      </c>
      <c r="F297" t="e">
        <f t="shared" si="4"/>
        <v>#N/A</v>
      </c>
    </row>
    <row r="298" spans="1:6" ht="29.5" thickBot="1">
      <c r="A298" s="172" t="s">
        <v>301</v>
      </c>
      <c r="B298" s="165" t="s">
        <v>6</v>
      </c>
      <c r="D298" s="28" t="e">
        <f>VLOOKUP(A298,'Technology Appraisals (TAs)'!F:F,1,FALSE)</f>
        <v>#N/A</v>
      </c>
      <c r="E298" s="164" t="e">
        <v>#N/A</v>
      </c>
      <c r="F298" t="e">
        <f t="shared" si="4"/>
        <v>#N/A</v>
      </c>
    </row>
    <row r="299" spans="1:6" ht="44" hidden="1" thickBot="1">
      <c r="A299" s="162" t="s">
        <v>302</v>
      </c>
      <c r="B299" s="166" t="s">
        <v>6</v>
      </c>
      <c r="D299" s="28" t="str">
        <f>VLOOKUP(A299,'Technology Appraisals (TAs)'!F:F,1,FALSE)</f>
        <v>Tiragolumab with atezolizumab for treating advanced oesophageal squamous cell cancer after chemoradiotherapy [ID6267]</v>
      </c>
      <c r="E299" s="164" t="s">
        <v>6</v>
      </c>
      <c r="F299" t="b">
        <f t="shared" si="4"/>
        <v>1</v>
      </c>
    </row>
    <row r="300" spans="1:6" ht="58.5" thickBot="1">
      <c r="A300" s="172" t="s">
        <v>303</v>
      </c>
      <c r="B300" s="165" t="s">
        <v>6</v>
      </c>
      <c r="D300" s="28" t="str">
        <f>VLOOKUP(A300,'Technology Appraisals (TAs)'!F:F,1,FALSE)</f>
        <v>Tiragolumab with atezolizumab for treating locally advanced unresectable stage 3 non-small-cell lung cancer after at least 2 cycles of platinum-based chemoradiation [ID6250]</v>
      </c>
      <c r="E300" s="164" t="e">
        <v>#N/A</v>
      </c>
      <c r="F300" t="e">
        <f t="shared" si="4"/>
        <v>#N/A</v>
      </c>
    </row>
    <row r="301" spans="1:6" ht="29.5" hidden="1" thickBot="1">
      <c r="A301" s="162" t="s">
        <v>304</v>
      </c>
      <c r="B301" s="166" t="s">
        <v>6</v>
      </c>
      <c r="D301" s="28" t="str">
        <f>VLOOKUP(A301,'Technology Appraisals (TAs)'!F:F,1,FALSE)</f>
        <v>Tiragolumab with atezolizumab for untreated PD-L1-positive advanced non-small-cell lung cancer [ID5122]</v>
      </c>
      <c r="E301" s="164" t="s">
        <v>6</v>
      </c>
      <c r="F301" t="b">
        <f t="shared" si="4"/>
        <v>1</v>
      </c>
    </row>
    <row r="302" spans="1:6" ht="29.5" hidden="1" thickBot="1">
      <c r="A302" s="161" t="s">
        <v>305</v>
      </c>
      <c r="B302" s="165" t="s">
        <v>6</v>
      </c>
      <c r="D302" s="28" t="e">
        <f>VLOOKUP(A302,'Technology Appraisals (TAs)'!F:F,1,FALSE)</f>
        <v>#N/A</v>
      </c>
      <c r="E302" s="164" t="s">
        <v>6</v>
      </c>
      <c r="F302" t="b">
        <f t="shared" si="4"/>
        <v>1</v>
      </c>
    </row>
    <row r="303" spans="1:6" ht="44" hidden="1" thickBot="1">
      <c r="A303" s="162" t="s">
        <v>306</v>
      </c>
      <c r="B303" s="166" t="s">
        <v>6</v>
      </c>
      <c r="D303" s="28" t="str">
        <f>VLOOKUP(A303,'Technology Appraisals (TAs)'!F:F,1,FALSE)</f>
        <v>Tislelizumab with chemotherapy for untreated unresectable or metastatic gastric or gastro-oesophageal junction cancer [ID6157]</v>
      </c>
      <c r="E303" s="164" t="s">
        <v>6</v>
      </c>
      <c r="F303" t="b">
        <f t="shared" si="4"/>
        <v>1</v>
      </c>
    </row>
    <row r="304" spans="1:6" ht="44" hidden="1" thickBot="1">
      <c r="A304" s="161" t="s">
        <v>307</v>
      </c>
      <c r="B304" s="165" t="s">
        <v>6</v>
      </c>
      <c r="D304" s="28" t="str">
        <f>VLOOKUP(A304,'Technology Appraisals (TAs)'!F:F,1,FALSE)</f>
        <v>Tislelizumab with platinum-based chemotherapy and etoposide for untreated extensive-stage small-cell lung cancer [ID6158]</v>
      </c>
      <c r="E304" s="164" t="s">
        <v>6</v>
      </c>
      <c r="F304" t="b">
        <f t="shared" si="4"/>
        <v>1</v>
      </c>
    </row>
    <row r="305" spans="1:6" ht="44" hidden="1" thickBot="1">
      <c r="A305" s="162" t="s">
        <v>308</v>
      </c>
      <c r="B305" s="168">
        <v>46198</v>
      </c>
      <c r="D305" s="28" t="str">
        <f>VLOOKUP(A305,'Technology Appraisals (TAs)'!F:F,1,FALSE)</f>
        <v>Tisotumab vedotin for treating recurrent or metastatic cervical cancer that has progressed on or after systemic treatment [ID3753]</v>
      </c>
      <c r="E305" s="164">
        <v>46198</v>
      </c>
      <c r="F305" t="b">
        <f t="shared" si="4"/>
        <v>1</v>
      </c>
    </row>
    <row r="306" spans="1:6" ht="29.5" hidden="1" thickBot="1">
      <c r="A306" s="161" t="s">
        <v>309</v>
      </c>
      <c r="B306" s="165" t="s">
        <v>6</v>
      </c>
      <c r="D306" s="28" t="str">
        <f>VLOOKUP(A306,'Technology Appraisals (TAs)'!F:F,1,FALSE)</f>
        <v>Tofersen for treating amyotrophic lateral sclerosis caused by SOD1 gene mutations [ID3767]</v>
      </c>
      <c r="E306" s="164" t="s">
        <v>6</v>
      </c>
      <c r="F306" t="b">
        <f t="shared" si="4"/>
        <v>1</v>
      </c>
    </row>
    <row r="307" spans="1:6" ht="29.5" thickBot="1">
      <c r="A307" s="172" t="s">
        <v>310</v>
      </c>
      <c r="B307" s="168">
        <v>46171</v>
      </c>
      <c r="D307" s="28" t="e">
        <f>VLOOKUP(A307,'Technology Appraisals (TAs)'!F:F,1,FALSE)</f>
        <v>#N/A</v>
      </c>
      <c r="E307" s="164" t="e">
        <v>#N/A</v>
      </c>
      <c r="F307" t="e">
        <f t="shared" si="4"/>
        <v>#N/A</v>
      </c>
    </row>
    <row r="308" spans="1:6" ht="44" hidden="1" thickBot="1">
      <c r="A308" s="161" t="s">
        <v>311</v>
      </c>
      <c r="B308" s="165" t="s">
        <v>6</v>
      </c>
      <c r="D308" s="28" t="str">
        <f>VLOOKUP(A308,'Technology Appraisals (TAs)'!F:F,1,FALSE)</f>
        <v>Topical rapamycin for treating facial angiofibromas associated with tuberous sclerosis complex in people 6 years and over [ID6391]</v>
      </c>
      <c r="E308" s="164" t="s">
        <v>6</v>
      </c>
      <c r="F308" t="b">
        <f t="shared" si="4"/>
        <v>1</v>
      </c>
    </row>
    <row r="309" spans="1:6" ht="44" hidden="1" thickBot="1">
      <c r="A309" s="162" t="s">
        <v>312</v>
      </c>
      <c r="B309" s="166" t="s">
        <v>6</v>
      </c>
      <c r="D309" s="28" t="str">
        <f>VLOOKUP(A309,'Technology Appraisals (TAs)'!F:F,1,FALSE)</f>
        <v>Toripalimab with chemotherapy for untreated recurrent or metastatic nasopharyngeal cancer [ID6406]</v>
      </c>
      <c r="E309" s="164" t="s">
        <v>6</v>
      </c>
      <c r="F309" t="b">
        <f t="shared" si="4"/>
        <v>1</v>
      </c>
    </row>
    <row r="310" spans="1:6" ht="44" hidden="1" thickBot="1">
      <c r="A310" s="161" t="s">
        <v>313</v>
      </c>
      <c r="B310" s="165" t="s">
        <v>6</v>
      </c>
      <c r="D310" s="28" t="e">
        <f>VLOOKUP(A310,'Technology Appraisals (TAs)'!F:F,1,FALSE)</f>
        <v>#N/A</v>
      </c>
      <c r="E310" s="164" t="s">
        <v>6</v>
      </c>
      <c r="F310" t="b">
        <f t="shared" si="4"/>
        <v>1</v>
      </c>
    </row>
    <row r="311" spans="1:6" ht="44" thickBot="1">
      <c r="A311" s="172" t="s">
        <v>314</v>
      </c>
      <c r="B311" s="166" t="s">
        <v>6</v>
      </c>
      <c r="D311" s="28" t="str">
        <f>VLOOKUP(A311,'Technology Appraisals (TAs)'!F:F,1,FALSE)</f>
        <v>Trastuzumab deruxtecan for adjuvant treatment of high-risk HER2-positive residual invasive breast cancer after neoadjuvant chemotherapy [ID6509]</v>
      </c>
      <c r="E311" s="164" t="e">
        <v>#N/A</v>
      </c>
      <c r="F311" t="e">
        <f t="shared" si="4"/>
        <v>#N/A</v>
      </c>
    </row>
    <row r="312" spans="1:6" ht="44" hidden="1" thickBot="1">
      <c r="A312" s="161" t="s">
        <v>315</v>
      </c>
      <c r="B312" s="165" t="s">
        <v>6</v>
      </c>
      <c r="D312" s="28" t="str">
        <f>VLOOKUP(A312,'Technology Appraisals (TAs)'!F:F,1,FALSE)</f>
        <v>Trastuzumab deruxtecan for treating HER2-positive unresectable or metastatic breast cancer after 1 or more anti-HER2 treatments [ID6309]</v>
      </c>
      <c r="E312" s="164" t="s">
        <v>6</v>
      </c>
      <c r="F312" t="b">
        <f t="shared" si="4"/>
        <v>1</v>
      </c>
    </row>
    <row r="313" spans="1:6" ht="29.5" hidden="1" thickBot="1">
      <c r="A313" s="162" t="s">
        <v>316</v>
      </c>
      <c r="B313" s="166" t="s">
        <v>6</v>
      </c>
      <c r="D313" s="28" t="str">
        <f>VLOOKUP(A313,'Technology Appraisals (TAs)'!F:F,1,FALSE)</f>
        <v>Triheptanoin for treating long-chain fatty acid oxidation disorders [ID3891]</v>
      </c>
      <c r="E313" s="164" t="s">
        <v>6</v>
      </c>
      <c r="F313" t="b">
        <f t="shared" si="4"/>
        <v>1</v>
      </c>
    </row>
    <row r="314" spans="1:6" ht="29.5" hidden="1" thickBot="1">
      <c r="A314" s="161" t="s">
        <v>317</v>
      </c>
      <c r="B314" s="165" t="s">
        <v>6</v>
      </c>
      <c r="D314" s="28" t="str">
        <f>VLOOKUP(A314,'Technology Appraisals (TAs)'!F:F,1,FALSE)</f>
        <v>Tucatinib with trastuzumab for previously treated HER2-positive colorectal cancer [ID6227]</v>
      </c>
      <c r="E314" s="164" t="s">
        <v>6</v>
      </c>
      <c r="F314" t="b">
        <f t="shared" si="4"/>
        <v>1</v>
      </c>
    </row>
    <row r="315" spans="1:6" ht="15" hidden="1" thickBot="1">
      <c r="A315" s="162" t="s">
        <v>318</v>
      </c>
      <c r="B315" s="166" t="s">
        <v>6</v>
      </c>
      <c r="D315" s="28" t="str">
        <f>VLOOKUP(A315,'Technology Appraisals (TAs)'!F:F,1,FALSE)</f>
        <v>Upadacitinib for treating giant cell arteritis [ID6299]</v>
      </c>
      <c r="E315" s="164">
        <v>46078</v>
      </c>
      <c r="F315" s="163" t="b">
        <f t="shared" si="4"/>
        <v>0</v>
      </c>
    </row>
    <row r="316" spans="1:6" ht="29.5" thickBot="1">
      <c r="A316" s="172" t="s">
        <v>319</v>
      </c>
      <c r="B316" s="165" t="s">
        <v>6</v>
      </c>
      <c r="D316" s="28" t="e">
        <f>VLOOKUP(A316,'Technology Appraisals (TAs)'!F:F,1,FALSE)</f>
        <v>#N/A</v>
      </c>
      <c r="E316" s="164" t="e">
        <v>#N/A</v>
      </c>
      <c r="F316" t="e">
        <f t="shared" si="4"/>
        <v>#N/A</v>
      </c>
    </row>
    <row r="317" spans="1:6" ht="29.5" hidden="1" thickBot="1">
      <c r="A317" s="162" t="s">
        <v>320</v>
      </c>
      <c r="B317" s="166" t="s">
        <v>6</v>
      </c>
      <c r="D317" s="28" t="str">
        <f>VLOOKUP(A317,'Technology Appraisals (TAs)'!F:F,1,FALSE)</f>
        <v>Venetoclax with azacitidine for untreated high-risk myelodysplastic syndromes [ID6314]</v>
      </c>
      <c r="E317" s="164" t="s">
        <v>6</v>
      </c>
      <c r="F317" t="b">
        <f t="shared" si="4"/>
        <v>1</v>
      </c>
    </row>
    <row r="318" spans="1:6" ht="58.5" thickBot="1">
      <c r="A318" s="172" t="s">
        <v>321</v>
      </c>
      <c r="B318" s="167">
        <v>46099</v>
      </c>
      <c r="D318" s="28" t="e">
        <f>VLOOKUP(A318,'Technology Appraisals (TAs)'!F:F,1,FALSE)</f>
        <v>#N/A</v>
      </c>
      <c r="E318" s="164" t="e">
        <v>#N/A</v>
      </c>
      <c r="F318" t="e">
        <f t="shared" si="4"/>
        <v>#N/A</v>
      </c>
    </row>
    <row r="319" spans="1:6" ht="44" hidden="1" thickBot="1">
      <c r="A319" s="162" t="s">
        <v>322</v>
      </c>
      <c r="B319" s="166" t="s">
        <v>6</v>
      </c>
      <c r="D319" s="28" t="str">
        <f>VLOOKUP(A319,'Technology Appraisals (TAs)'!F:F,1,FALSE)</f>
        <v>Vepdegestrant for treating hormone receptor-positive HER2-negative metastatic breast cancer after endocrine treatment [ID6360]</v>
      </c>
      <c r="E319" s="164" t="s">
        <v>6</v>
      </c>
      <c r="F319" t="b">
        <f t="shared" si="4"/>
        <v>1</v>
      </c>
    </row>
    <row r="320" spans="1:6" ht="44" hidden="1" thickBot="1">
      <c r="A320" s="161" t="s">
        <v>323</v>
      </c>
      <c r="B320" s="165" t="s">
        <v>6</v>
      </c>
      <c r="D320" s="28" t="str">
        <f>VLOOKUP(A320,'Technology Appraisals (TAs)'!F:F,1,FALSE)</f>
        <v>Vibostolimab–pembrolizumab for untreated PD-L1-positive metastatic non-small-cell lung cancer [ID6382]</v>
      </c>
      <c r="E320" s="164" t="s">
        <v>6</v>
      </c>
      <c r="F320" t="b">
        <f t="shared" si="4"/>
        <v>1</v>
      </c>
    </row>
    <row r="321" spans="1:6" ht="29.5" thickBot="1">
      <c r="A321" s="172" t="s">
        <v>324</v>
      </c>
      <c r="B321" s="166" t="s">
        <v>6</v>
      </c>
      <c r="D321" s="28" t="e">
        <f>VLOOKUP(A321,'Technology Appraisals (TAs)'!F:F,1,FALSE)</f>
        <v>#N/A</v>
      </c>
      <c r="E321" s="164" t="e">
        <v>#N/A</v>
      </c>
      <c r="F321" t="e">
        <f t="shared" si="4"/>
        <v>#N/A</v>
      </c>
    </row>
    <row r="322" spans="1:6" ht="29.5" thickBot="1">
      <c r="A322" s="172" t="s">
        <v>325</v>
      </c>
      <c r="B322" s="165" t="s">
        <v>6</v>
      </c>
      <c r="D322" s="28" t="e">
        <f>VLOOKUP(A322,'Technology Appraisals (TAs)'!F:F,1,FALSE)</f>
        <v>#N/A</v>
      </c>
      <c r="E322" s="164" t="e">
        <v>#N/A</v>
      </c>
      <c r="F322" t="e">
        <f t="shared" ref="F322:F332" si="5">B322=E322</f>
        <v>#N/A</v>
      </c>
    </row>
    <row r="323" spans="1:6" ht="44" hidden="1" thickBot="1">
      <c r="A323" s="162" t="s">
        <v>326</v>
      </c>
      <c r="B323" s="168">
        <v>46050</v>
      </c>
      <c r="D323" s="28" t="str">
        <f>VLOOKUP(A323,'Technology Appraisals (TAs)'!F:F,1,FALSE)</f>
        <v>Vorasidenib for treating astrocytoma or oligodendroglioma with IDH1 or IDH2 mutations after surgery in people 12 years and over [ID6407]</v>
      </c>
      <c r="E323" s="164">
        <v>46050</v>
      </c>
      <c r="F323" t="b">
        <f t="shared" si="5"/>
        <v>1</v>
      </c>
    </row>
    <row r="324" spans="1:6" ht="29.5" thickBot="1">
      <c r="A324" s="172" t="s">
        <v>327</v>
      </c>
      <c r="B324" s="165" t="s">
        <v>6</v>
      </c>
      <c r="D324" s="28" t="e">
        <f>VLOOKUP(A324,'Technology Appraisals (TAs)'!F:F,1,FALSE)</f>
        <v>#N/A</v>
      </c>
      <c r="E324" s="164" t="e">
        <v>#N/A</v>
      </c>
      <c r="F324" t="e">
        <f t="shared" si="5"/>
        <v>#N/A</v>
      </c>
    </row>
    <row r="325" spans="1:6" ht="15" hidden="1" thickBot="1">
      <c r="A325" s="162" t="s">
        <v>328</v>
      </c>
      <c r="B325" s="166" t="s">
        <v>6</v>
      </c>
      <c r="D325" s="28" t="str">
        <f>VLOOKUP(A325,'Technology Appraisals (TAs)'!F:F,1,FALSE)</f>
        <v>VTS-270 for treating Niemann-Pick type C1 [ID1267]</v>
      </c>
      <c r="E325" s="164" t="s">
        <v>6</v>
      </c>
      <c r="F325" t="b">
        <f t="shared" si="5"/>
        <v>1</v>
      </c>
    </row>
    <row r="326" spans="1:6" ht="29.5" hidden="1" thickBot="1">
      <c r="A326" s="161" t="s">
        <v>329</v>
      </c>
      <c r="B326" s="167">
        <v>46050</v>
      </c>
      <c r="D326" s="28" t="e">
        <f>VLOOKUP(A326,'Technology Appraisals (TAs)'!F:F,1,FALSE)</f>
        <v>#N/A</v>
      </c>
      <c r="E326" s="164">
        <v>46050</v>
      </c>
      <c r="F326" t="b">
        <f t="shared" si="5"/>
        <v>1</v>
      </c>
    </row>
    <row r="327" spans="1:6" ht="15" thickBot="1">
      <c r="A327" s="172" t="s">
        <v>330</v>
      </c>
      <c r="B327" s="168">
        <v>43061</v>
      </c>
      <c r="D327" s="28" t="e">
        <f>VLOOKUP(A327,'Technology Appraisals (TAs)'!F:F,1,FALSE)</f>
        <v>#N/A</v>
      </c>
      <c r="E327" s="164" t="e">
        <v>#N/A</v>
      </c>
      <c r="F327" t="e">
        <f t="shared" si="5"/>
        <v>#N/A</v>
      </c>
    </row>
    <row r="328" spans="1:6" ht="44" hidden="1" thickBot="1">
      <c r="A328" s="161" t="s">
        <v>331</v>
      </c>
      <c r="B328" s="165" t="s">
        <v>6</v>
      </c>
      <c r="D328" s="28" t="str">
        <f>VLOOKUP(A328,'Technology Appraisals (TAs)'!F:F,1,FALSE)</f>
        <v>Xevinapant with platinum-based chemotherapy and radiotherapy for untreated locally advanced squamous cell head and neck cancer [ID6199]</v>
      </c>
      <c r="E328" s="164" t="s">
        <v>6</v>
      </c>
      <c r="F328" t="b">
        <f t="shared" si="5"/>
        <v>1</v>
      </c>
    </row>
    <row r="329" spans="1:6" ht="44" hidden="1" thickBot="1">
      <c r="A329" s="162" t="s">
        <v>332</v>
      </c>
      <c r="B329" s="168">
        <v>46156</v>
      </c>
      <c r="D329" s="28" t="str">
        <f>VLOOKUP(A329,'Technology Appraisals (TAs)'!F:F,1,FALSE)</f>
        <v>Zanidatamab for treating HER2-positive advanced biliary tract cancer after 1 or more systemic treatments [ID6388]</v>
      </c>
      <c r="E329" s="164">
        <v>46156</v>
      </c>
      <c r="F329" t="b">
        <f t="shared" si="5"/>
        <v>1</v>
      </c>
    </row>
    <row r="330" spans="1:6" ht="29.5" hidden="1" thickBot="1">
      <c r="A330" s="161" t="s">
        <v>333</v>
      </c>
      <c r="B330" s="165" t="s">
        <v>6</v>
      </c>
      <c r="D330" s="28" t="str">
        <f>VLOOKUP(A330,'Technology Appraisals (TAs)'!F:F,1,FALSE)</f>
        <v>Zanubrutinib for untreated chronic lymphocytic leukaemia [ID5079]</v>
      </c>
      <c r="E330" s="164" t="s">
        <v>6</v>
      </c>
      <c r="F330" t="b">
        <f t="shared" si="5"/>
        <v>1</v>
      </c>
    </row>
    <row r="331" spans="1:6" ht="29.5" hidden="1" thickBot="1">
      <c r="A331" s="162" t="s">
        <v>334</v>
      </c>
      <c r="B331" s="166" t="s">
        <v>6</v>
      </c>
      <c r="D331" s="28" t="str">
        <f>VLOOKUP(A331,'Technology Appraisals (TAs)'!F:F,1,FALSE)</f>
        <v>Zilucoplan for treating antibody positive generalised myasthenia gravis [ID4008]</v>
      </c>
      <c r="E331" s="164" t="s">
        <v>6</v>
      </c>
      <c r="F331" t="b">
        <f t="shared" si="5"/>
        <v>1</v>
      </c>
    </row>
    <row r="332" spans="1:6" ht="29.5" hidden="1" thickBot="1">
      <c r="A332" s="161" t="s">
        <v>335</v>
      </c>
      <c r="B332" s="165" t="s">
        <v>6</v>
      </c>
      <c r="D332" s="28" t="str">
        <f>VLOOKUP(A332,'Technology Appraisals (TAs)'!F:F,1,FALSE)</f>
        <v>Zuranolone for treating postnatal depression [ID6431]</v>
      </c>
      <c r="E332" s="164" t="s">
        <v>6</v>
      </c>
      <c r="F332" t="b">
        <f t="shared" si="5"/>
        <v>1</v>
      </c>
    </row>
  </sheetData>
  <autoFilter ref="A1:F332" xr:uid="{61F486EF-C361-442D-887D-7F2F231B86DA}">
    <filterColumn colId="5">
      <filters>
        <filter val="#N/A"/>
      </filters>
    </filterColumn>
  </autoFilter>
  <hyperlinks>
    <hyperlink ref="A2" r:id="rId1" display="https://www.nice.org.uk/guidance/indevelopment/gid-ta11635" xr:uid="{053282A3-235B-42C7-8E6D-C91A73FB459D}"/>
    <hyperlink ref="A3" r:id="rId2" display="https://www.nice.org.uk/guidance/indevelopment/gid-ta11036" xr:uid="{36A3FB99-20AB-410B-8C1B-C84B2534D9CF}"/>
    <hyperlink ref="A4" r:id="rId3" display="https://www.nice.org.uk/guidance/indevelopment/gid-ta11588" xr:uid="{442DFD2E-2D7A-4000-A9B4-9E854CDCC7BB}"/>
    <hyperlink ref="A5" r:id="rId4" display="https://www.nice.org.uk/guidance/indevelopment/gid-ta10511" xr:uid="{C65CDD4F-8A0A-4639-8363-4C7CC7E8BCB0}"/>
    <hyperlink ref="A6" r:id="rId5" display="https://www.nice.org.uk/guidance/indevelopment/gid-ta11730" xr:uid="{0BDD2AD0-18AE-42BD-AD67-2C04EA8E56FD}"/>
    <hyperlink ref="A7" r:id="rId6" display="https://www.nice.org.uk/guidance/indevelopment/gid-ta11230" xr:uid="{A9126C79-FD75-429F-9566-9107B0A2319C}"/>
    <hyperlink ref="A8" r:id="rId7" display="https://www.nice.org.uk/guidance/indevelopment/gid-ta11091" xr:uid="{7364772A-355E-4098-9705-7B1E1587910B}"/>
    <hyperlink ref="A9" r:id="rId8" display="https://www.nice.org.uk/guidance/indevelopment/gid-ta11415" xr:uid="{2A8EABF9-187A-428C-A494-E1662358A428}"/>
    <hyperlink ref="A10" r:id="rId9" display="https://www.nice.org.uk/guidance/indevelopment/gid-ta11251" xr:uid="{11084579-BE4A-4041-A603-F7CEBE282A98}"/>
    <hyperlink ref="A11" r:id="rId10" display="https://www.nice.org.uk/guidance/indevelopment/gid-ta11449" xr:uid="{B6F2BB0D-EBC6-492E-9D98-0202643166F0}"/>
    <hyperlink ref="A12" r:id="rId11" display="https://www.nice.org.uk/guidance/indevelopment/gid-ta11269" xr:uid="{7437E9E5-36CD-43DA-BBC8-8CD944325408}"/>
    <hyperlink ref="A13" r:id="rId12" display="https://www.nice.org.uk/guidance/indevelopment/gid-ta11023" xr:uid="{C0D3D4EC-5D8D-4AEF-9A9D-DAB513B52067}"/>
    <hyperlink ref="A14" r:id="rId13" display="https://www.nice.org.uk/guidance/indevelopment/gid-ta11279" xr:uid="{42632C49-5CB7-45A4-BCD5-C2502AE05AEE}"/>
    <hyperlink ref="A15" r:id="rId14" display="https://www.nice.org.uk/guidance/indevelopment/gid-ta11199" xr:uid="{01C70A49-EF4B-4DB2-851D-BE127D243345}"/>
    <hyperlink ref="A16" r:id="rId15" display="https://www.nice.org.uk/guidance/indevelopment/gid-ta11695" xr:uid="{F0DE36A1-33F7-44F6-A79E-A23FB778AEF7}"/>
    <hyperlink ref="A17" r:id="rId16" display="https://www.nice.org.uk/guidance/indevelopment/gid-hst10037" xr:uid="{74446AF2-1F96-4DDA-B2ED-6F48661B4488}"/>
    <hyperlink ref="A18" r:id="rId17" display="https://www.nice.org.uk/guidance/indevelopment/gid-ta11663" xr:uid="{4387317E-3F7E-4341-9547-EF594D1A50C2}"/>
    <hyperlink ref="A19" r:id="rId18" display="https://www.nice.org.uk/guidance/indevelopment/gid-ta10227" xr:uid="{27925863-C7E4-4331-9171-BCE966F42ACC}"/>
    <hyperlink ref="A20" r:id="rId19" display="https://www.nice.org.uk/guidance/indevelopment/gid-ta11157" xr:uid="{90FE6934-6E95-43C6-9211-D2E5FB9EBE42}"/>
    <hyperlink ref="A21" r:id="rId20" display="https://www.nice.org.uk/guidance/indevelopment/gid-ta11165" xr:uid="{DF2B8148-E582-4964-9CF7-3EB61B5D8169}"/>
    <hyperlink ref="A22" r:id="rId21" display="https://www.nice.org.uk/guidance/indevelopment/gid-ta10777" xr:uid="{A50D5258-08A2-4271-BD96-F5E61A74DF04}"/>
    <hyperlink ref="A23" r:id="rId22" display="https://www.nice.org.uk/guidance/indevelopment/gid-ta10623" xr:uid="{8369D3E2-924D-4378-A23C-E11B408D2289}"/>
    <hyperlink ref="A24" r:id="rId23" display="https://www.nice.org.uk/guidance/indevelopment/gid-ta11074" xr:uid="{AF00B6F7-5EB3-469A-BB0F-277C5DB7F07D}"/>
    <hyperlink ref="A25" r:id="rId24" display="https://www.nice.org.uk/guidance/indevelopment/gid-ta11163" xr:uid="{02250754-60FF-4A31-9729-EF0B1387483A}"/>
    <hyperlink ref="A26" r:id="rId25" display="https://www.nice.org.uk/guidance/indevelopment/gid-ta11089" xr:uid="{8FAAA5B3-7326-44C3-B003-22530D772973}"/>
    <hyperlink ref="A27" r:id="rId26" display="https://www.nice.org.uk/guidance/indevelopment/gid-ta10899" xr:uid="{0924A219-33BF-42AD-9A0E-DB2C99AF5EAB}"/>
    <hyperlink ref="A28" r:id="rId27" display="https://www.nice.org.uk/guidance/indevelopment/gid-ta10667" xr:uid="{2B5EE9B2-5F7F-4279-8B1E-48BDF2109B37}"/>
    <hyperlink ref="A29" r:id="rId28" display="https://www.nice.org.uk/guidance/indevelopment/gid-ta11511" xr:uid="{3335A0DA-435C-4C80-8382-14C4648108BC}"/>
    <hyperlink ref="A30" r:id="rId29" display="https://www.nice.org.uk/guidance/indevelopment/gid-ta11772" xr:uid="{BC28BEE8-E500-44D5-87C8-D8FF86CBD3F0}"/>
    <hyperlink ref="A31" r:id="rId30" display="https://www.nice.org.uk/guidance/indevelopment/gid-ta10404" xr:uid="{9DA15F51-2013-4843-A785-EEE0483C5957}"/>
    <hyperlink ref="A32" r:id="rId31" display="https://www.nice.org.uk/guidance/indevelopment/gid-ta10250" xr:uid="{9E9A47C7-8803-4751-A900-A1D99766F138}"/>
    <hyperlink ref="A33" r:id="rId32" display="https://www.nice.org.uk/guidance/indevelopment/gid-ta11587" xr:uid="{7D850C68-6C0F-4CB1-9A2B-82E3E986E861}"/>
    <hyperlink ref="A34" r:id="rId33" display="https://www.nice.org.uk/guidance/indevelopment/gid-ta11646" xr:uid="{09BA2A75-D657-4E99-A27D-7D3ED340B809}"/>
    <hyperlink ref="A35" r:id="rId34" display="https://www.nice.org.uk/guidance/indevelopment/gid-ta11712" xr:uid="{64CF210E-DCAF-4466-8EC8-920CB537B52E}"/>
    <hyperlink ref="A36" r:id="rId35" display="https://www.nice.org.uk/guidance/indevelopment/gid-ta10568" xr:uid="{4EE36688-A04E-4F94-BE94-EAB2AEAAB576}"/>
    <hyperlink ref="A37" r:id="rId36" display="https://www.nice.org.uk/guidance/indevelopment/gid-ta11203" xr:uid="{686CA7E3-5FF8-4EB9-B378-468DB890591D}"/>
    <hyperlink ref="A38" r:id="rId37" display="https://www.nice.org.uk/guidance/indevelopment/gid-ta11201" xr:uid="{5A63093B-9313-469E-BFB0-FFA85B07362C}"/>
    <hyperlink ref="A39" r:id="rId38" display="https://www.nice.org.uk/guidance/indevelopment/gid-ta11086" xr:uid="{3FD6C43A-AAAE-4172-AAF8-FBB12A6D0A2C}"/>
    <hyperlink ref="A40" r:id="rId39" display="https://www.nice.org.uk/guidance/indevelopment/gid-ta11584" xr:uid="{27B311B2-703C-4437-9872-B234663C9EDA}"/>
    <hyperlink ref="A41" r:id="rId40" display="https://www.nice.org.uk/guidance/indevelopment/gid-ta11607" xr:uid="{322870B5-9A1A-4D40-95A4-279A21C45BA2}"/>
    <hyperlink ref="A42" r:id="rId41" display="https://www.nice.org.uk/guidance/indevelopment/gid-ta10818" xr:uid="{A6F5FA89-275E-4AB9-848D-DE0E04965622}"/>
    <hyperlink ref="A43" r:id="rId42" display="https://www.nice.org.uk/guidance/indevelopment/gid-ta11803" xr:uid="{43E6EE2D-D731-40AD-9C08-3E7362F077D5}"/>
    <hyperlink ref="A44" r:id="rId43" display="https://www.nice.org.uk/guidance/indevelopment/gid-ta10868" xr:uid="{0099380F-1556-4D4B-AB94-0F8F56E57E4D}"/>
    <hyperlink ref="A45" r:id="rId44" display="https://www.nice.org.uk/guidance/indevelopment/gid-ta11636" xr:uid="{FBB56BAB-83CE-4F06-ADB0-DC0FE93951F5}"/>
    <hyperlink ref="A46" r:id="rId45" display="https://www.nice.org.uk/guidance/indevelopment/ta560" xr:uid="{5E7BCF21-15FA-4A41-92F7-E818FE1D87DE}"/>
    <hyperlink ref="A47" r:id="rId46" display="https://www.nice.org.uk/guidance/indevelopment/gid-ta11344" xr:uid="{C71111E9-64D4-479F-B98A-6E7C81E3A13E}"/>
    <hyperlink ref="A48" r:id="rId47" display="https://www.nice.org.uk/guidance/indevelopment/gid-ta11146" xr:uid="{63653427-3558-4DA0-8F2C-C568A209C06C}"/>
    <hyperlink ref="A49" r:id="rId48" display="https://www.nice.org.uk/guidance/indevelopment/gid-ta11505" xr:uid="{5E00DFFA-404D-4A1A-9752-EB70786B8305}"/>
    <hyperlink ref="A50" r:id="rId49" display="https://www.nice.org.uk/guidance/indevelopment/gid-tag499" xr:uid="{914C20D4-F101-41CF-8F34-B387ACED2A0E}"/>
    <hyperlink ref="A51" r:id="rId50" display="https://www.nice.org.uk/guidance/indevelopment/gid-ta11564" xr:uid="{A1905203-433B-47DF-AF89-26C6B96B8839}"/>
    <hyperlink ref="A52" r:id="rId51" display="https://www.nice.org.uk/guidance/indevelopment/gid-ta11545" xr:uid="{D277D538-090E-42BA-8B05-4A9094380107}"/>
    <hyperlink ref="A53" r:id="rId52" display="https://www.nice.org.uk/guidance/indevelopment/gid-ta10822" xr:uid="{E7234DB4-8435-4FC2-A325-03E0E2E6A023}"/>
    <hyperlink ref="A54" r:id="rId53" display="https://www.nice.org.uk/guidance/indevelopment/gid-ta11304" xr:uid="{00C42450-44CB-4E7F-8DCC-A1C99D78AA1E}"/>
    <hyperlink ref="A55" r:id="rId54" display="https://www.nice.org.uk/guidance/indevelopment/ta582" xr:uid="{78137E30-1A7E-4B6E-8711-F1D98B9C6427}"/>
    <hyperlink ref="A56" r:id="rId55" display="https://www.nice.org.uk/guidance/indevelopment/gid-ta11613" xr:uid="{0A07353B-549C-40A2-8B3C-C8BE1C9CD1E1}"/>
    <hyperlink ref="A57" r:id="rId56" display="https://www.nice.org.uk/guidance/indevelopment/gid-ta11433" xr:uid="{A18D44D5-DB95-49F6-9E01-1437C6834329}"/>
    <hyperlink ref="A58" r:id="rId57" display="https://www.nice.org.uk/guidance/indevelopment/gid-ta10555" xr:uid="{0FE64329-55E8-4A4F-8613-8D44229EE90A}"/>
    <hyperlink ref="A59" r:id="rId58" display="https://www.nice.org.uk/guidance/indevelopment/gid-ta11583" xr:uid="{1E34FF02-B8C3-486B-8286-4CEDFCDE797F}"/>
    <hyperlink ref="A60" r:id="rId59" display="https://www.nice.org.uk/guidance/indevelopment/gid-ta11774" xr:uid="{31FE1B9E-93C5-4311-9975-4682F6388486}"/>
    <hyperlink ref="A61" r:id="rId60" display="https://www.nice.org.uk/guidance/indevelopment/gid-ta10607" xr:uid="{4C310D35-3DF7-430B-BF67-0BB14351D23E}"/>
    <hyperlink ref="A62" r:id="rId61" display="https://www.nice.org.uk/guidance/indevelopment/gid-ta10907" xr:uid="{935BCC54-DB53-4D5C-AAB4-091EF0D1FD66}"/>
    <hyperlink ref="A63" r:id="rId62" display="https://www.nice.org.uk/guidance/indevelopment/gid-hst10061" xr:uid="{65AE276C-A4C5-4FC2-AD1F-DDC430E0AD22}"/>
    <hyperlink ref="A64" r:id="rId63" display="https://www.nice.org.uk/guidance/indevelopment/gid-ta10905" xr:uid="{21123C99-B06E-4138-BF1E-50CAE2496D56}"/>
    <hyperlink ref="A65" r:id="rId64" display="https://www.nice.org.uk/guidance/indevelopment/gid-ta10225" xr:uid="{BF70643F-5C83-42D4-BB48-378703FD11C2}"/>
    <hyperlink ref="A66" r:id="rId65" display="https://www.nice.org.uk/guidance/indevelopment/gid-ta11696" xr:uid="{05C35256-836D-45DD-BCB0-509B17AB8D21}"/>
    <hyperlink ref="A67" r:id="rId66" display="https://www.nice.org.uk/guidance/indevelopment/gid-tag380" xr:uid="{4EA5E24B-2F09-42CA-AB9E-D2997958FAE7}"/>
    <hyperlink ref="A68" r:id="rId67" display="https://www.nice.org.uk/guidance/indevelopment/gid-ta10446" xr:uid="{208903BD-A97C-41C3-B447-EC70675E691F}"/>
    <hyperlink ref="A69" r:id="rId68" display="https://www.nice.org.uk/guidance/indevelopment/gid-ta10886" xr:uid="{0D99EE76-FEB7-43D2-9616-4B5EA8968CD3}"/>
    <hyperlink ref="A70" r:id="rId69" display="https://www.nice.org.uk/guidance/indevelopment/gid-ta10726" xr:uid="{C0114C30-B90D-4FB6-BC0D-7F804FFF2FD5}"/>
    <hyperlink ref="A71" r:id="rId70" display="https://www.nice.org.uk/guidance/indevelopment/gid-ta11254" xr:uid="{B8544CFD-FC30-4F04-8988-EEB83FD14309}"/>
    <hyperlink ref="A72" r:id="rId71" display="https://www.nice.org.uk/guidance/indevelopment/gid-ta11557" xr:uid="{D99DFCBB-26A9-41CD-8A54-7FA6413990C6}"/>
    <hyperlink ref="A73" r:id="rId72" display="https://www.nice.org.uk/guidance/indevelopment/gid-ta10311" xr:uid="{7631FFB1-FB50-4425-9E00-DC1537A30774}"/>
    <hyperlink ref="A74" r:id="rId73" display="https://www.nice.org.uk/guidance/indevelopment/ta714" xr:uid="{FE65B477-95C8-4D9E-BAF2-DE0A3C68B611}"/>
    <hyperlink ref="A75" r:id="rId74" display="https://www.nice.org.uk/guidance/indevelopment/gid-ta11402" xr:uid="{376C290D-B2E6-4AF3-931B-6A9EA0FC57EC}"/>
    <hyperlink ref="A76" r:id="rId75" display="https://www.nice.org.uk/guidance/indevelopment/gid-ta11535" xr:uid="{F8F29F2D-7E11-48F1-BCF5-092DAA06E9AC}"/>
    <hyperlink ref="A77" r:id="rId76" display="https://www.nice.org.uk/guidance/indevelopment/gid-ta11277" xr:uid="{87E8A0EF-E4A1-4FB0-8344-1E581AF780B9}"/>
    <hyperlink ref="A78" r:id="rId77" display="https://www.nice.org.uk/guidance/indevelopment/gid-ta10143" xr:uid="{9ACA2D94-7621-457C-B87E-4E229CD515DF}"/>
    <hyperlink ref="A79" r:id="rId78" display="https://www.nice.org.uk/guidance/indevelopment/gid-ta11443" xr:uid="{4674CFAE-24EA-45E0-BFB4-FC3CD1BAF013}"/>
    <hyperlink ref="A80" r:id="rId79" display="https://www.nice.org.uk/guidance/indevelopment/gid-ta11437" xr:uid="{4CCB9940-2AE0-4B3A-A2D2-2AB506CFD805}"/>
    <hyperlink ref="A81" r:id="rId80" display="https://www.nice.org.uk/guidance/indevelopment/gid-ta11506" xr:uid="{50D00EE5-D8C3-47B2-A6CA-11FFA4D7BD61}"/>
    <hyperlink ref="A82" r:id="rId81" display="https://www.nice.org.uk/guidance/indevelopment/gid-ta11542" xr:uid="{DFFA08DE-4B74-4D4C-8679-69633236AE0B}"/>
    <hyperlink ref="A83" r:id="rId82" display="https://www.nice.org.uk/guidance/indevelopment/gid-ta11553" xr:uid="{43BF0483-056D-4155-9C5A-27D9E79B492F}"/>
    <hyperlink ref="A84" r:id="rId83" display="https://www.nice.org.uk/guidance/indevelopment/gid-ta11085" xr:uid="{7C8DEDC3-C9DD-40F3-A1E7-C3A8483C920E}"/>
    <hyperlink ref="A85" r:id="rId84" display="https://www.nice.org.uk/guidance/indevelopment/gid-ta11804" xr:uid="{178CAF84-5F93-4901-8206-FF22A51CB231}"/>
    <hyperlink ref="A86" r:id="rId85" display="https://www.nice.org.uk/guidance/indevelopment/gid-ta11718" xr:uid="{CF0A4530-AD69-4729-8746-34A5B0A0D2D3}"/>
    <hyperlink ref="A87" r:id="rId86" display="https://www.nice.org.uk/guidance/indevelopment/gid-ta11014" xr:uid="{D52E42A3-0074-4CFF-B24D-5A046A460013}"/>
    <hyperlink ref="A88" r:id="rId87" display="https://www.nice.org.uk/guidance/indevelopment/gid-ta11015" xr:uid="{3BCCCE3B-AD6F-42C8-9547-E6B0E3B421DC}"/>
    <hyperlink ref="A89" r:id="rId88" display="https://www.nice.org.uk/guidance/indevelopment/gid-tag386" xr:uid="{7CAA70FF-53C5-4512-BAED-38D5A8CE9401}"/>
    <hyperlink ref="A90" r:id="rId89" display="https://www.nice.org.uk/guidance/indevelopment/gid-ta11221" xr:uid="{8860A73A-8BC0-4C2F-BD22-B99803C0705F}"/>
    <hyperlink ref="A91" r:id="rId90" display="https://www.nice.org.uk/guidance/indevelopment/gid-ta11576" xr:uid="{B622E9D0-4580-4FC4-8A5A-557E42F6FF5D}"/>
    <hyperlink ref="A92" r:id="rId91" display="https://www.nice.org.uk/guidance/indevelopment/gid-ta11367" xr:uid="{6511E8F1-0C41-4DA4-A553-4AEB0DBF4942}"/>
    <hyperlink ref="A93" r:id="rId92" display="https://www.nice.org.uk/guidance/indevelopment/gid-ta11503" xr:uid="{B03EA5E8-573C-47DA-9262-FE1119F0A0DB}"/>
    <hyperlink ref="A94" r:id="rId93" display="https://www.nice.org.uk/guidance/indevelopment/gid-hst10063" xr:uid="{D1BB8E9D-A24A-4E14-8674-85ECEFD54648}"/>
    <hyperlink ref="A95" r:id="rId94" display="https://www.nice.org.uk/guidance/indevelopment/gid-ta10251" xr:uid="{307F8405-3239-4200-9C81-82F88DFFE76C}"/>
    <hyperlink ref="A96" r:id="rId95" display="https://www.nice.org.uk/guidance/indevelopment/gid-ta11246" xr:uid="{67CEC229-C93B-46AA-B613-333D1B5BD397}"/>
    <hyperlink ref="A97" r:id="rId96" display="https://www.nice.org.uk/guidance/indevelopment/gid-ta11272" xr:uid="{53DCF7EA-6CC1-4813-9161-86DD8FB4EE2B}"/>
    <hyperlink ref="A98" r:id="rId97" display="https://www.nice.org.uk/guidance/indevelopment/gid-ta11630" xr:uid="{6C85DD1F-228E-4025-B3A0-5D83769919A1}"/>
    <hyperlink ref="A99" r:id="rId98" display="https://www.nice.org.uk/guidance/indevelopment/gid-ta11569" xr:uid="{4D039B31-84A3-42F8-B9E8-7BAA20E62B65}"/>
    <hyperlink ref="A100" r:id="rId99" display="https://www.nice.org.uk/guidance/indevelopment/gid-ta11440" xr:uid="{9491CF14-C505-48E8-AB3A-14C5B8B1780A}"/>
    <hyperlink ref="A101" r:id="rId100" display="https://www.nice.org.uk/guidance/indevelopment/gid-ta11624" xr:uid="{F239759A-26ED-4FE1-942B-B15CCF54C850}"/>
    <hyperlink ref="A102" r:id="rId101" display="https://www.nice.org.uk/guidance/indevelopment/gid-ta11115" xr:uid="{72D7E38C-A624-444B-8D01-57D6BDAEF6DE}"/>
    <hyperlink ref="A103" r:id="rId102" display="https://www.nice.org.uk/guidance/indevelopment/gid-ta11340" xr:uid="{6D7A686C-DB9D-4F7B-9A1A-6965CFEE293F}"/>
    <hyperlink ref="A104" r:id="rId103" display="https://www.nice.org.uk/guidance/indevelopment/gid-ta10748" xr:uid="{EEBB58B8-60D0-41A6-B229-FA3A10A76105}"/>
    <hyperlink ref="A105" r:id="rId104" display="https://www.nice.org.uk/guidance/indevelopment/gid-ta11508" xr:uid="{86D1C12B-6C45-4695-90E8-F47E2E6A463B}"/>
    <hyperlink ref="A106" r:id="rId105" display="https://www.nice.org.uk/guidance/indevelopment/gid-ta10990" xr:uid="{F9CA05B6-98EB-4298-B329-34F4CC81CC27}"/>
    <hyperlink ref="A107" r:id="rId106" display="https://www.nice.org.uk/guidance/indevelopment/gid-ta11372" xr:uid="{D9D6F9A3-7001-45DD-B593-366A2F0E8DF8}"/>
    <hyperlink ref="A108" r:id="rId107" display="https://www.nice.org.uk/guidance/indevelopment/gid-ta11265" xr:uid="{00F7C13C-1867-4375-ADFB-C61BD90CE87E}"/>
    <hyperlink ref="A109" r:id="rId108" display="https://www.nice.org.uk/guidance/indevelopment/gid-ta11140" xr:uid="{A506AA96-2F97-4B8C-8B3A-D30EAFBA3891}"/>
    <hyperlink ref="A110" r:id="rId109" display="https://www.nice.org.uk/guidance/indevelopment/ta797" xr:uid="{1BA24614-EF24-4CF3-9A00-6AA21C9F45DF}"/>
    <hyperlink ref="A111" r:id="rId110" display="https://www.nice.org.uk/guidance/indevelopment/gid-ta11385" xr:uid="{1A164953-54DE-44DD-8BE4-072516CE6729}"/>
    <hyperlink ref="A112" r:id="rId111" display="https://www.nice.org.uk/guidance/indevelopment/gid-ta11768" xr:uid="{D66742D6-3840-4883-ABE5-8A27B868B979}"/>
    <hyperlink ref="A113" r:id="rId112" display="https://www.nice.org.uk/guidance/indevelopment/gid-ta10489" xr:uid="{027F0E2F-35E5-4D19-B4EF-6668BF93106E}"/>
    <hyperlink ref="A114" r:id="rId113" display="https://www.nice.org.uk/guidance/indevelopment/gid-ta11750" xr:uid="{26CDE93F-D5B0-4F8B-B893-06C66F7BCF8B}"/>
    <hyperlink ref="A115" r:id="rId114" display="https://www.nice.org.uk/guidance/indevelopment/gid-ta11482" xr:uid="{771145A8-923F-4070-9AB0-61E3D8FEAF98}"/>
    <hyperlink ref="A116" r:id="rId115" display="https://www.nice.org.uk/guidance/indevelopment/gid-ta11486" xr:uid="{D8209338-FAD8-4564-B470-B0DE91E9B009}"/>
    <hyperlink ref="A117" r:id="rId116" display="https://www.nice.org.uk/guidance/indevelopment/gid-ta11058" xr:uid="{5F812DF0-587A-4251-91D0-3F43566EFB70}"/>
    <hyperlink ref="A118" r:id="rId117" display="https://www.nice.org.uk/guidance/indevelopment/gid-ta11117" xr:uid="{5C381495-D714-4A1B-A537-5393ECCDF1F2}"/>
    <hyperlink ref="A119" r:id="rId118" display="https://www.nice.org.uk/guidance/indevelopment/gid-ta11651" xr:uid="{1AA07BCE-B97E-41CE-8944-ED6FAF75B313}"/>
    <hyperlink ref="A120" r:id="rId119" display="https://www.nice.org.uk/guidance/indevelopment/gid-ta11044" xr:uid="{F0C6821D-F9A9-4FE7-B7A2-E767FA3527F4}"/>
    <hyperlink ref="A121" r:id="rId120" display="https://www.nice.org.uk/guidance/indevelopment/gid-ta11697" xr:uid="{637A1D62-206E-45AE-8044-E7D92A3CCAC0}"/>
    <hyperlink ref="A122" r:id="rId121" display="https://www.nice.org.uk/guidance/indevelopment/gid-ta11848" xr:uid="{25D495AA-D366-4DEB-929B-005740715ED8}"/>
    <hyperlink ref="A123" r:id="rId122" display="https://www.nice.org.uk/guidance/indevelopment/gid-ta11329" xr:uid="{B0D5BB2E-E9D9-4266-9720-F421157F5066}"/>
    <hyperlink ref="A124" r:id="rId123" display="https://www.nice.org.uk/guidance/indevelopment/gid-ta11373" xr:uid="{443317D0-86F1-4B0F-9D62-5625F82642AE}"/>
    <hyperlink ref="A125" r:id="rId124" display="https://www.nice.org.uk/guidance/indevelopment/gid-ta11164" xr:uid="{C00B8966-048C-477A-A162-13164E583F2B}"/>
    <hyperlink ref="A126" r:id="rId125" display="https://www.nice.org.uk/guidance/indevelopment/gid-ta11628" xr:uid="{F4914D13-E43C-4DF6-892F-5B8E1383D1FF}"/>
    <hyperlink ref="A127" r:id="rId126" display="https://www.nice.org.uk/guidance/indevelopment/gid-ta11634" xr:uid="{4967E9FA-40AE-4ABC-A2D1-A5A5F35FA734}"/>
    <hyperlink ref="A128" r:id="rId127" display="https://www.nice.org.uk/guidance/indevelopment/gid-ta10575" xr:uid="{ED8710F8-F6BF-4AE5-B757-DA0EFDA663DD}"/>
    <hyperlink ref="A129" r:id="rId128" display="https://www.nice.org.uk/guidance/indevelopment/gid-ta11379" xr:uid="{B65BE36E-5791-4AE5-A6FB-526DB81C6F44}"/>
    <hyperlink ref="A130" r:id="rId129" display="https://www.nice.org.uk/guidance/indevelopment/gid-ta10223" xr:uid="{B107B417-2AA2-4D72-B59E-DD101EA6B7FC}"/>
    <hyperlink ref="A131" r:id="rId130" display="https://www.nice.org.uk/guidance/indevelopment/gid-ta11802" xr:uid="{8C73AD35-6C26-4CC9-99BE-D5836461CB9B}"/>
    <hyperlink ref="A132" r:id="rId131" display="https://www.nice.org.uk/guidance/indevelopment/gid-ta11647" xr:uid="{EDD0F2A8-E24C-4D19-AE2C-FF7F07CD772C}"/>
    <hyperlink ref="A133" r:id="rId132" display="https://www.nice.org.uk/guidance/indevelopment/gid-ta11850" xr:uid="{D775229B-1ABD-43E1-B904-A55972CE262C}"/>
    <hyperlink ref="A134" r:id="rId133" display="https://www.nice.org.uk/guidance/indevelopment/gid-ta10800" xr:uid="{D48832F1-337F-4DC8-BEF9-0700B8FD60BE}"/>
    <hyperlink ref="A135" r:id="rId134" display="https://www.nice.org.uk/guidance/indevelopment/gid-ta11439" xr:uid="{B6DE2E94-31B5-4E55-955F-EAB474BFA8F2}"/>
    <hyperlink ref="A136" r:id="rId135" display="https://www.nice.org.uk/guidance/indevelopment/gid-ta11519" xr:uid="{8E4B1C20-CE45-491B-9E67-7B86E8E0A4BA}"/>
    <hyperlink ref="A137" r:id="rId136" display="https://www.nice.org.uk/guidance/indevelopment/gid-ta11530" xr:uid="{F72CF773-94C4-47AD-9CAB-D012631069E0}"/>
    <hyperlink ref="A138" r:id="rId137" display="https://www.nice.org.uk/guidance/indevelopment/gid-ta10882" xr:uid="{F5D29BC6-B057-47C9-A502-97EB7AA798EB}"/>
    <hyperlink ref="A139" r:id="rId138" display="https://www.nice.org.uk/guidance/indevelopment/gid-ta11572" xr:uid="{F4CFC9FE-E18F-4845-84A1-6633044F06BD}"/>
    <hyperlink ref="A140" r:id="rId139" display="https://www.nice.org.uk/guidance/indevelopment/gid-ta11645" xr:uid="{35807324-4CFA-4BE6-AAE5-62847A8474A4}"/>
    <hyperlink ref="A141" r:id="rId140" display="https://www.nice.org.uk/guidance/indevelopment/gid-ta11644" xr:uid="{B4BD424D-54C1-4572-8355-56C118738EA0}"/>
    <hyperlink ref="A142" r:id="rId141" display="https://www.nice.org.uk/guidance/indevelopment/gid-ta11104" xr:uid="{4887101B-40C9-4D99-B7B4-3C97CFEECFF5}"/>
    <hyperlink ref="A143" r:id="rId142" display="https://www.nice.org.uk/guidance/indevelopment/gid-ta11733" xr:uid="{049D8E85-BEDF-421D-8FCD-7BC01E1E84F8}"/>
    <hyperlink ref="A144" r:id="rId143" display="https://www.nice.org.uk/guidance/indevelopment/gid-ta11425" xr:uid="{4BB194EB-8243-4A69-BF7F-CD8E3B2CD572}"/>
    <hyperlink ref="A145" r:id="rId144" display="https://www.nice.org.uk/guidance/indevelopment/gid-ta10779" xr:uid="{5FF83F33-2F19-4732-9A1D-98F312E540F8}"/>
    <hyperlink ref="A146" r:id="rId145" display="https://www.nice.org.uk/guidance/indevelopment/gid-ta11771" xr:uid="{C95F1ECE-C61D-48A4-A3D1-EA3AF6CB25CB}"/>
    <hyperlink ref="A147" r:id="rId146" display="https://www.nice.org.uk/guidance/indevelopment/gid-ta11331" xr:uid="{F9ADE35D-F312-4294-9A1B-1EB60ABEAD60}"/>
    <hyperlink ref="A148" r:id="rId147" display="https://www.nice.org.uk/guidance/indevelopment/gid-ta10979" xr:uid="{8DA0E9A7-D791-4EE2-9335-635B2F7C2225}"/>
    <hyperlink ref="A149" r:id="rId148" display="https://www.nice.org.uk/guidance/indevelopment/gid-ta11716" xr:uid="{5F029DBA-16AD-4308-BE70-82F5DCFD9184}"/>
    <hyperlink ref="A150" r:id="rId149" display="https://www.nice.org.uk/guidance/indevelopment/gid-ta10843" xr:uid="{513DC08F-1599-4EB1-B98F-422A1E12A83A}"/>
    <hyperlink ref="A151" r:id="rId150" display="https://www.nice.org.uk/guidance/indevelopment/gid-ta10589" xr:uid="{8A76A607-D7D7-4097-AADB-33EA099DCBA8}"/>
    <hyperlink ref="A152" r:id="rId151" display="https://www.nice.org.uk/guidance/indevelopment/gid-ta10664" xr:uid="{FE207840-0760-4F82-B667-5916C71A7074}"/>
    <hyperlink ref="A153" r:id="rId152" display="https://www.nice.org.uk/guidance/indevelopment/gid-ta11229" xr:uid="{8C0EC634-BE04-41D9-8DF2-EA4F0C83B1B0}"/>
    <hyperlink ref="A154" r:id="rId153" display="https://www.nice.org.uk/guidance/indevelopment/gid-ta11220" xr:uid="{5C79635C-7673-4001-9D32-A6FD28BF19E9}"/>
    <hyperlink ref="A155" r:id="rId154" display="https://www.nice.org.uk/guidance/indevelopment/gid-ta11638" xr:uid="{28626387-FB12-4555-939B-3988BDD295D2}"/>
    <hyperlink ref="A156" r:id="rId155" display="https://www.nice.org.uk/guidance/indevelopment/gid-ta10391" xr:uid="{45054EAD-BAF2-4C75-955A-C69F5690062A}"/>
    <hyperlink ref="A157" r:id="rId156" display="https://www.nice.org.uk/guidance/indevelopment/gid-ta11008" xr:uid="{01A40AB5-A79F-4276-86AA-4178D247B1AD}"/>
    <hyperlink ref="A158" r:id="rId157" display="https://www.nice.org.uk/guidance/indevelopment/gid-ta11445" xr:uid="{A3CF4BDD-C815-4A72-BF29-2DF3B8544EB3}"/>
    <hyperlink ref="A159" r:id="rId158" display="https://www.nice.org.uk/guidance/indevelopment/gid-ta11475" xr:uid="{35D734E1-85F9-4149-82BC-BE92C7BF5E34}"/>
    <hyperlink ref="A160" r:id="rId159" display="https://www.nice.org.uk/guidance/indevelopment/gid-ta10752" xr:uid="{AD1762C2-E5AD-4ED3-BCAF-49A7A80B8D33}"/>
    <hyperlink ref="A161" r:id="rId160" display="https://www.nice.org.uk/guidance/indevelopment/gid-ta11001" xr:uid="{B1EF5C17-1289-436E-BCF4-442665C124A4}"/>
    <hyperlink ref="A162" r:id="rId161" display="https://www.nice.org.uk/guidance/indevelopment/gid-ta11570" xr:uid="{41CB69BC-C6B8-4CEB-B528-D115944BE5BC}"/>
    <hyperlink ref="A163" r:id="rId162" display="https://www.nice.org.uk/guidance/indevelopment/gid-ta11669" xr:uid="{B92A8D87-90BB-47EC-8F12-04B9CF307F8D}"/>
    <hyperlink ref="A164" r:id="rId163" display="https://www.nice.org.uk/guidance/indevelopment/gid-tag388" xr:uid="{5E541B8B-F8C8-447B-9AB3-123CE4E51B85}"/>
    <hyperlink ref="A165" r:id="rId164" display="https://www.nice.org.uk/guidance/indevelopment/gid-tag406" xr:uid="{BA92BF67-3FA4-4291-AD44-42252E09633A}"/>
    <hyperlink ref="A166" r:id="rId165" display="https://www.nice.org.uk/guidance/indevelopment/gid-ta10313" xr:uid="{92755B92-B3B5-4EE2-8AA6-9C317D48AC4E}"/>
    <hyperlink ref="A167" r:id="rId166" display="https://www.nice.org.uk/guidance/indevelopment/gid-ta10758" xr:uid="{4A6262A4-6CB2-4AA8-8ABC-9CFFEBF73B72}"/>
    <hyperlink ref="A168" r:id="rId167" display="https://www.nice.org.uk/guidance/indevelopment/gid-ta11502" xr:uid="{CDD05E19-4614-47EC-A49E-5B6E1668E339}"/>
    <hyperlink ref="A169" r:id="rId168" display="https://www.nice.org.uk/guidance/indevelopment/gid-ta11366" xr:uid="{05297DC3-F276-4FB6-9116-FCB2423BCC0B}"/>
    <hyperlink ref="A170" r:id="rId169" display="https://www.nice.org.uk/guidance/indevelopment/gid-ta11766" xr:uid="{91D48B8F-EC47-4FF7-AAC3-075E051C48C2}"/>
    <hyperlink ref="A171" r:id="rId170" display="https://www.nice.org.uk/guidance/indevelopment/gid-ta10832" xr:uid="{A61F8894-5A04-4F1F-AB0C-978A55169AF1}"/>
    <hyperlink ref="A172" r:id="rId171" display="https://www.nice.org.uk/guidance/indevelopment/gid-ta11410" xr:uid="{5CBE5A19-61B3-4FB0-96E4-E783C786D03E}"/>
    <hyperlink ref="A173" r:id="rId172" display="https://www.nice.org.uk/guidance/indevelopment/gid-ta11071" xr:uid="{8F4E3DAD-A33B-4AE4-B4BA-8C9FA74AFC8F}"/>
    <hyperlink ref="A174" r:id="rId173" display="https://www.nice.org.uk/guidance/indevelopment/gid-ta11664" xr:uid="{8547FC2D-BBC6-41CF-9D8F-025A6F89F658}"/>
    <hyperlink ref="A175" r:id="rId174" display="https://www.nice.org.uk/guidance/indevelopment/gid-tag509" xr:uid="{F27944D8-6175-4A0A-8D21-F6F0BAA689BC}"/>
    <hyperlink ref="A176" r:id="rId175" display="https://www.nice.org.uk/guidance/indevelopment/gid-ta10239" xr:uid="{90A2C804-AEA9-492E-AEC0-31E7645B8629}"/>
    <hyperlink ref="A177" r:id="rId176" display="https://www.nice.org.uk/guidance/indevelopment/gid-ta11660" xr:uid="{AAC18875-9F90-41CB-9DD0-C4D0BB67898E}"/>
    <hyperlink ref="A178" r:id="rId177" display="https://www.nice.org.uk/guidance/indevelopment/gid-ta10483" xr:uid="{F3078BD1-0BFB-47AE-B252-8600B7311F99}"/>
    <hyperlink ref="A179" r:id="rId178" display="https://www.nice.org.uk/guidance/indevelopment/gid-ta11424" xr:uid="{570E0EEC-9806-4B0C-B04F-D36FA9A91E0D}"/>
    <hyperlink ref="A180" r:id="rId179" display="https://www.nice.org.uk/guidance/indevelopment/gid-ta10573" xr:uid="{F2FEF6BC-EC4A-4142-A7AF-DCE0FA7A0C92}"/>
    <hyperlink ref="A181" r:id="rId180" display="https://www.nice.org.uk/guidance/indevelopment/gid-ta10977" xr:uid="{69E3987D-4759-4B03-9596-60C4555CA8BB}"/>
    <hyperlink ref="A182" r:id="rId181" display="https://www.nice.org.uk/guidance/indevelopment/gid-ta11699" xr:uid="{856834A7-0AD4-464E-8DF7-47A84CE665C3}"/>
    <hyperlink ref="A183" r:id="rId182" display="https://www.nice.org.uk/guidance/indevelopment/gid-ta10638" xr:uid="{A453431F-389E-4ED7-9261-C244915E71A1}"/>
    <hyperlink ref="A184" r:id="rId183" display="https://www.nice.org.uk/guidance/indevelopment/gid-ta11566" xr:uid="{3B307DDE-B2E2-4EFB-B4AC-DB7CFB0E1FF6}"/>
    <hyperlink ref="A185" r:id="rId184" display="https://www.nice.org.uk/guidance/indevelopment/gid-ta11552" xr:uid="{E77D8080-B285-41FB-9294-D07B0E83A9BC}"/>
    <hyperlink ref="A186" r:id="rId185" display="https://www.nice.org.uk/guidance/indevelopment/gid-ta11629" xr:uid="{361A46CA-CF4E-4467-B4EE-EA21A5EB16FF}"/>
    <hyperlink ref="A187" r:id="rId186" display="https://www.nice.org.uk/guidance/indevelopment/gid-ta10024" xr:uid="{A7CDB1C1-7DE0-4DB2-A049-709885548883}"/>
    <hyperlink ref="A188" r:id="rId187" display="https://www.nice.org.uk/guidance/indevelopment/gid-ta11126" xr:uid="{A65AA788-89BE-4B4C-93A0-AFCB33157167}"/>
    <hyperlink ref="A189" r:id="rId188" display="https://www.nice.org.uk/guidance/indevelopment/gid-ta11365" xr:uid="{D2F11F14-D542-41F7-B22E-26F28FE3CC3D}"/>
    <hyperlink ref="A190" r:id="rId189" display="https://www.nice.org.uk/guidance/indevelopment/gid-ta11406" xr:uid="{FA2E4596-3425-4613-A35C-8C9DCE09FE8B}"/>
    <hyperlink ref="A191" r:id="rId190" display="https://www.nice.org.uk/guidance/indevelopment/gid-ta11559" xr:uid="{666A0828-6DCF-49A1-8D63-735E169D5A76}"/>
    <hyperlink ref="A192" r:id="rId191" display="https://www.nice.org.uk/guidance/indevelopment/gid-ta11128" xr:uid="{CF0C562C-0B91-4651-9FBD-F3841E637F25}"/>
    <hyperlink ref="A193" r:id="rId192" display="https://www.nice.org.uk/guidance/indevelopment/gid-ta11504" xr:uid="{E74D417A-ACBD-4A07-9BBF-54D223E4B31A}"/>
    <hyperlink ref="A194" r:id="rId193" display="https://www.nice.org.uk/guidance/indevelopment/gid-ta10745" xr:uid="{513B5500-A8D3-460A-8F3F-6FD4D6C192CD}"/>
    <hyperlink ref="A195" r:id="rId194" display="https://www.nice.org.uk/guidance/indevelopment/gid-ta10935" xr:uid="{A9933A97-8B41-467A-8F88-6D86F696769E}"/>
    <hyperlink ref="A196" r:id="rId195" display="https://www.nice.org.uk/guidance/indevelopment/gid-ta11336" xr:uid="{0AAA4C9E-AD1E-447B-AB3D-807325E996C3}"/>
    <hyperlink ref="A197" r:id="rId196" display="https://www.nice.org.uk/guidance/indevelopment/gid-ta11010" xr:uid="{CE781F73-3430-4580-A238-2651238FEA0B}"/>
    <hyperlink ref="A198" r:id="rId197" display="https://www.nice.org.uk/guidance/indevelopment/gid-ta11116" xr:uid="{262DC5E0-83AA-440B-96D7-980351A5CEE9}"/>
    <hyperlink ref="A199" r:id="rId198" display="https://www.nice.org.uk/guidance/indevelopment/gid-ta10826" xr:uid="{1EE4D262-3E41-4AD4-8444-16E2E9F5C9D5}"/>
    <hyperlink ref="A200" r:id="rId199" display="https://www.nice.org.uk/guidance/indevelopment/gid-ta11253" xr:uid="{DED76E35-9BEB-4719-9D7A-EEFD8937DC75}"/>
    <hyperlink ref="A201" r:id="rId200" display="https://www.nice.org.uk/guidance/indevelopment/gid-ta11586" xr:uid="{9C64D1C8-6BBA-4F72-836A-92DA4D1BD7C7}"/>
    <hyperlink ref="A202" r:id="rId201" display="https://www.nice.org.uk/guidance/indevelopment/gid-ta11767" xr:uid="{A3092057-BB39-4EB4-80EB-92473EC731A3}"/>
    <hyperlink ref="A203" r:id="rId202" display="https://www.nice.org.uk/guidance/indevelopment/gid-ta11386" xr:uid="{8EDFA236-9359-45E6-B463-ECC4D51C4ADC}"/>
    <hyperlink ref="A204" r:id="rId203" display="https://www.nice.org.uk/guidance/indevelopment/gid-ta10205" xr:uid="{6074DAF5-9C4E-47E4-8D3C-72F64A62BCF5}"/>
    <hyperlink ref="A205" r:id="rId204" display="https://www.nice.org.uk/guidance/indevelopment/gid-ta11496" xr:uid="{0E8BFB7B-EA41-48B8-9D6B-70B77A34CBAC}"/>
    <hyperlink ref="A206" r:id="rId205" display="https://www.nice.org.uk/guidance/indevelopment/gid-ta10606" xr:uid="{B794BF44-7995-40A1-B0DA-1A3507A799D2}"/>
    <hyperlink ref="A207" r:id="rId206" display="https://www.nice.org.uk/guidance/indevelopment/gid-ta11478" xr:uid="{1F2EAC3E-0302-44E8-B959-F1762E8D259F}"/>
    <hyperlink ref="A208" r:id="rId207" display="https://www.nice.org.uk/guidance/indevelopment/gid-ta11154" xr:uid="{A2CE6152-8BDA-4DAF-B022-8B4D83D20E64}"/>
    <hyperlink ref="A209" r:id="rId208" display="https://www.nice.org.uk/guidance/indevelopment/gid-ta11678" xr:uid="{A38F5673-7AD8-4C73-95AE-3B97AE4E1D8E}"/>
    <hyperlink ref="A210" r:id="rId209" display="https://www.nice.org.uk/guidance/indevelopment/gid-ta10608" xr:uid="{D669EED1-2BE0-44BF-A118-CAEFED3A9A47}"/>
    <hyperlink ref="A211" r:id="rId210" display="https://www.nice.org.uk/guidance/indevelopment/gid-ta11022" xr:uid="{47ED6513-05C7-4B74-A628-91DA046718BC}"/>
    <hyperlink ref="A212" r:id="rId211" display="https://www.nice.org.uk/guidance/indevelopment/gid-ta11650" xr:uid="{26BFA860-E9E0-40F7-95DA-569BD27B913C}"/>
    <hyperlink ref="A213" r:id="rId212" display="https://www.nice.org.uk/guidance/indevelopment/gid-ta11232" xr:uid="{C06F919B-7A49-45FF-AF8D-2D75BE35BC9E}"/>
    <hyperlink ref="A214" r:id="rId213" display="https://www.nice.org.uk/guidance/indevelopment/gid-ta11589" xr:uid="{F9EF969D-60BD-4A1D-A7C0-F4DA5677A7D3}"/>
    <hyperlink ref="A215" r:id="rId214" display="https://www.nice.org.uk/guidance/indevelopment/gid-ta10998" xr:uid="{FD2258CC-FDB8-4E3C-A84C-7A3731A9B414}"/>
    <hyperlink ref="A216" r:id="rId215" display="https://www.nice.org.uk/guidance/indevelopment/gid-ta11273" xr:uid="{5E80BE57-6F98-42E4-95BE-FD927D018AE2}"/>
    <hyperlink ref="A217" r:id="rId216" display="https://www.nice.org.uk/guidance/indevelopment/gid-ta11070" xr:uid="{2A3CFBC2-F6EA-429B-9D73-FF681A67F899}"/>
    <hyperlink ref="A218" r:id="rId217" display="https://www.nice.org.uk/guidance/indevelopment/gid-ta11454" xr:uid="{2E0409CC-E45A-4793-957B-27DD5D0B55C1}"/>
    <hyperlink ref="A219" r:id="rId218" display="https://www.nice.org.uk/guidance/indevelopment/gid-ta11585" xr:uid="{1E882BFD-A15C-4773-BF43-EC352CC96B8A}"/>
    <hyperlink ref="A220" r:id="rId219" display="https://www.nice.org.uk/guidance/indevelopment/gid-ta11310" xr:uid="{A18B050D-07C1-4A8E-B66B-A1F6836D0A83}"/>
    <hyperlink ref="A221" r:id="rId220" display="https://www.nice.org.uk/guidance/indevelopment/gid-ta11351" xr:uid="{04D48F47-CEF6-449E-B499-E3768A1681D7}"/>
    <hyperlink ref="A222" r:id="rId221" display="https://www.nice.org.uk/guidance/indevelopment/gid-ta11633" xr:uid="{90B1366D-FBF0-4B56-B5A2-656CF5EFE0B6}"/>
    <hyperlink ref="A223" r:id="rId222" display="https://www.nice.org.uk/guidance/indevelopment/gid-hst10054" xr:uid="{08474147-82FD-46B5-A006-8B2879B32B1B}"/>
    <hyperlink ref="A224" r:id="rId223" display="https://www.nice.org.uk/guidance/indevelopment/gid-ta11599" xr:uid="{BABF36F7-7AEE-4C48-B22A-B7E0D6711582}"/>
    <hyperlink ref="A225" r:id="rId224" display="https://www.nice.org.uk/guidance/indevelopment/gid-ta10895" xr:uid="{D57AF22D-F515-43EC-9942-476EF55602EF}"/>
    <hyperlink ref="A226" r:id="rId225" display="https://www.nice.org.uk/guidance/indevelopment/gid-ta11582" xr:uid="{1430F82D-E909-46ED-841C-E6E53AC705C3}"/>
    <hyperlink ref="A227" r:id="rId226" display="https://www.nice.org.uk/guidance/indevelopment/gid-ta11499" xr:uid="{1D26034D-1937-4E19-9957-8AB32076861D}"/>
    <hyperlink ref="A228" r:id="rId227" display="https://www.nice.org.uk/guidance/indevelopment/gid-ta11235" xr:uid="{C4BBA007-D09C-42C5-9106-74C4B3A3BAA5}"/>
    <hyperlink ref="A229" r:id="rId228" display="https://www.nice.org.uk/guidance/indevelopment/gid-ta11342" xr:uid="{D22066F5-4FAB-410E-A674-C6E051EA8B18}"/>
    <hyperlink ref="A230" r:id="rId229" display="https://www.nice.org.uk/guidance/indevelopment/gid-ta10747" xr:uid="{601B86F9-461F-49C1-8D38-037F4D5E43A2}"/>
    <hyperlink ref="A231" r:id="rId230" display="https://www.nice.org.uk/guidance/indevelopment/gid-ta11422" xr:uid="{4AB81ABF-65A2-45B4-A7D0-78AD5892C7C5}"/>
    <hyperlink ref="A232" r:id="rId231" display="https://www.nice.org.uk/guidance/indevelopment/gid-ta10780" xr:uid="{044E821F-B32D-4679-A0CF-9806F7EB413E}"/>
    <hyperlink ref="A233" r:id="rId232" display="https://www.nice.org.uk/guidance/indevelopment/gid-ta11345" xr:uid="{FA954C61-BEAA-46CB-B168-4C9C44F51DC9}"/>
    <hyperlink ref="A234" r:id="rId233" display="https://www.nice.org.uk/guidance/indevelopment/gid-ta11627" xr:uid="{FB19AD95-8F5F-4943-8B88-3EF9709988C7}"/>
    <hyperlink ref="A235" r:id="rId234" display="https://www.nice.org.uk/guidance/indevelopment/gid-ta11497" xr:uid="{C89201C5-30E4-48A5-9032-B5682DC5A971}"/>
    <hyperlink ref="A236" r:id="rId235" display="https://www.nice.org.uk/guidance/indevelopment/gid-ta10696" xr:uid="{C34C3A08-1829-4CB3-9297-7563DFACF8AF}"/>
    <hyperlink ref="A237" r:id="rId236" display="https://www.nice.org.uk/guidance/indevelopment/gid-ta10930" xr:uid="{6C03EA02-7839-47F4-B669-A7126079DA3E}"/>
    <hyperlink ref="A238" r:id="rId237" display="https://www.nice.org.uk/guidance/indevelopment/gid-ta11093" xr:uid="{DD3E38BB-FEA5-4959-8E47-AA9B3DBF19CA}"/>
    <hyperlink ref="A239" r:id="rId238" display="https://www.nice.org.uk/guidance/indevelopment/gid-ta11442" xr:uid="{C3136A63-044F-4771-82F2-839623DE55B6}"/>
    <hyperlink ref="A240" r:id="rId239" display="https://www.nice.org.uk/guidance/indevelopment/gid-ta11401" xr:uid="{8C934302-44DF-4E58-B825-E34D6274AB5E}"/>
    <hyperlink ref="A241" r:id="rId240" display="https://www.nice.org.uk/guidance/indevelopment/gid-ta10592" xr:uid="{F967E579-B617-4A1C-B2E2-09BB95AA2041}"/>
    <hyperlink ref="A242" r:id="rId241" display="https://www.nice.org.uk/guidance/indevelopment/gid-ta11298" xr:uid="{82F88D5A-A6DA-4B9A-98B8-F7FD7EEFA265}"/>
    <hyperlink ref="A243" r:id="rId242" display="https://www.nice.org.uk/guidance/indevelopment/gid-ta10858" xr:uid="{C46985AE-1A40-4080-BE38-531FD22AF116}"/>
    <hyperlink ref="A244" r:id="rId243" display="https://www.nice.org.uk/guidance/indevelopment/gid-ta11501" xr:uid="{39D7083C-0DF9-4590-9112-77161475DCA8}"/>
    <hyperlink ref="A245" r:id="rId244" display="https://www.nice.org.uk/guidance/indevelopment/gid-ta11793" xr:uid="{E2CE04C1-4134-4AA3-9802-F59F44E6A230}"/>
    <hyperlink ref="A246" r:id="rId245" display="https://www.nice.org.uk/guidance/indevelopment/gid-ta11643" xr:uid="{F3CD8820-7803-4AD2-B6A4-9FF3B5936C2F}"/>
    <hyperlink ref="A247" r:id="rId246" display="https://www.nice.org.uk/guidance/indevelopment/gid-ta11657" xr:uid="{180EE17D-7549-4619-9CA2-3E3A920081D7}"/>
    <hyperlink ref="A248" r:id="rId247" display="https://www.nice.org.uk/guidance/indevelopment/gid-ta11308" xr:uid="{BEE2F433-83E2-4E9F-A4CB-17A802188BF2}"/>
    <hyperlink ref="A249" r:id="rId248" display="https://www.nice.org.uk/guidance/indevelopment/gid-ta10089" xr:uid="{A44D03A1-FE7A-4AC3-999F-2DC90DF1DDE1}"/>
    <hyperlink ref="A250" r:id="rId249" display="https://www.nice.org.uk/guidance/indevelopment/gid-ta11416" xr:uid="{9A18132D-55AE-48C6-BD47-FFE4E065C933}"/>
    <hyperlink ref="A251" r:id="rId250" display="https://www.nice.org.uk/guidance/indevelopment/gid-ta11186" xr:uid="{86B14F6D-5051-4EE2-85DA-F040420734C1}"/>
    <hyperlink ref="A252" r:id="rId251" display="https://www.nice.org.uk/guidance/indevelopment/gid-ta11689" xr:uid="{A0B157DB-1B0C-4BF8-95B4-12A86765A2DA}"/>
    <hyperlink ref="A253" r:id="rId252" display="https://www.nice.org.uk/guidance/indevelopment/gid-ta11302" xr:uid="{F3BE8157-4677-4B85-BA4A-9FEF783964CA}"/>
    <hyperlink ref="A254" r:id="rId253" display="https://www.nice.org.uk/guidance/indevelopment/gid-ta11567" xr:uid="{3F02C17C-7AB7-48B6-AFD7-C62F284569B9}"/>
    <hyperlink ref="A255" r:id="rId254" display="https://www.nice.org.uk/guidance/indevelopment/gid-ta10261" xr:uid="{6547F314-0F7E-449B-8292-5D1E15E3FAA9}"/>
    <hyperlink ref="A256" r:id="rId255" display="https://www.nice.org.uk/guidance/indevelopment/gid-ta11491" xr:uid="{B3E138B9-5B44-4B0B-A647-1EB48467F4CF}"/>
    <hyperlink ref="A257" r:id="rId256" display="https://www.nice.org.uk/guidance/indevelopment/gid-ta10467" xr:uid="{43F67BBC-7CA6-482A-93B2-0F0BBD961CD6}"/>
    <hyperlink ref="A258" r:id="rId257" display="https://www.nice.org.uk/guidance/indevelopment/gid-ta10405" xr:uid="{17C6F006-E969-43C6-985A-72B8BA7C7E47}"/>
    <hyperlink ref="A259" r:id="rId258" display="https://www.nice.org.uk/guidance/indevelopment/gid-ta10497" xr:uid="{8B257CE1-9FE4-47DE-B92C-B6EFF65BD4BC}"/>
    <hyperlink ref="A260" r:id="rId259" display="https://www.nice.org.uk/guidance/indevelopment/gid-ta10994" xr:uid="{E0BC6FBB-B80A-4FA9-8EA9-1FD0A56B48F7}"/>
    <hyperlink ref="A261" r:id="rId260" display="https://www.nice.org.uk/guidance/indevelopment/gid-ta11760" xr:uid="{8B48D974-A40E-4285-A3E2-CA0730DFD10A}"/>
    <hyperlink ref="A262" r:id="rId261" display="https://www.nice.org.uk/guidance/indevelopment/gid-ta11523" xr:uid="{95DE0F70-C106-4763-B249-1472AE9AD9FD}"/>
    <hyperlink ref="A263" r:id="rId262" display="https://www.nice.org.uk/guidance/indevelopment/gid-ta11441" xr:uid="{C14C8499-938F-4756-9B00-925324B50DF9}"/>
    <hyperlink ref="A264" r:id="rId263" display="https://www.nice.org.uk/guidance/indevelopment/gid-ta11328" xr:uid="{862EEDE4-70E7-4EAD-A28A-79F5DF624388}"/>
    <hyperlink ref="A265" r:id="rId264" display="https://www.nice.org.uk/guidance/indevelopment/gid-ta11334" xr:uid="{31BC2AE0-41F5-40CC-BBD9-BB779819E70C}"/>
    <hyperlink ref="A266" r:id="rId265" display="https://www.nice.org.uk/guidance/indevelopment/gid-ta10598" xr:uid="{43498144-9370-4721-82F5-3DEE2827F39A}"/>
    <hyperlink ref="A267" r:id="rId266" display="https://www.nice.org.uk/guidance/indevelopment/gid-ta11540" xr:uid="{0AA2A6B2-3D6C-4CD0-8547-7EDCEC627F9F}"/>
    <hyperlink ref="A268" r:id="rId267" display="https://www.nice.org.uk/guidance/indevelopment/gid-ta11301" xr:uid="{5ADCF0D5-D473-4C4C-9227-973C45800DC4}"/>
    <hyperlink ref="A269" r:id="rId268" display="https://www.nice.org.uk/guidance/indevelopment/gid-ta11160" xr:uid="{75402CC2-3B52-4456-B7B7-755B1A205E41}"/>
    <hyperlink ref="A270" r:id="rId269" display="https://www.nice.org.uk/guidance/indevelopment/gid-ta11544" xr:uid="{DAD0B7E1-D9EA-4653-B311-BE800B76DB94}"/>
    <hyperlink ref="A271" r:id="rId270" display="https://www.nice.org.uk/guidance/indevelopment/gid-ta11477" xr:uid="{43A73BC9-45D1-4F91-B50B-7D782A30CE4C}"/>
    <hyperlink ref="A272" r:id="rId271" display="https://www.nice.org.uk/guidance/indevelopment/gid-ta11405" xr:uid="{647B4511-3E47-4C85-8F68-1DDAC669B43B}"/>
    <hyperlink ref="A273" r:id="rId272" display="https://www.nice.org.uk/guidance/indevelopment/gid-ta11352" xr:uid="{9F0CA212-0E87-4B20-9ACC-0A1552C7C22E}"/>
    <hyperlink ref="A274" r:id="rId273" display="https://www.nice.org.uk/guidance/indevelopment/gid-ta11554" xr:uid="{9AA97859-C505-4BD3-8CCE-D8FEC8668287}"/>
    <hyperlink ref="A275" r:id="rId274" display="https://www.nice.org.uk/guidance/indevelopment/gid-ta11327" xr:uid="{04A987D1-2F71-43AD-B075-F25984DD369A}"/>
    <hyperlink ref="A276" r:id="rId275" display="https://www.nice.org.uk/guidance/indevelopment/gid-ta11561" xr:uid="{07AF07FD-495F-480E-9118-B4B7B43E44A4}"/>
    <hyperlink ref="A277" r:id="rId276" display="https://www.nice.org.uk/guidance/indevelopment/gid-ta11103" xr:uid="{0C37C6B6-7ECE-46CD-A780-79CE437CC37D}"/>
    <hyperlink ref="A278" r:id="rId277" display="https://www.nice.org.uk/guidance/indevelopment/gid-ta11679" xr:uid="{79BE89E3-A4F4-44F4-8127-9D6014219756}"/>
    <hyperlink ref="A279" r:id="rId278" display="https://www.nice.org.uk/guidance/indevelopment/gid-ta11631" xr:uid="{B367C162-0C7D-439D-8481-B0D72198F033}"/>
    <hyperlink ref="A280" r:id="rId279" display="https://www.nice.org.uk/guidance/indevelopment/gid-ta11484" xr:uid="{2D959C05-E2A4-439E-A868-767186DEAA00}"/>
    <hyperlink ref="A281" r:id="rId280" display="https://www.nice.org.uk/guidance/indevelopment/gid-ta10577" xr:uid="{48F79FC4-517A-42D5-AB7F-0DA5384820B5}"/>
    <hyperlink ref="A282" r:id="rId281" display="https://www.nice.org.uk/guidance/indevelopment/gid-ta11189" xr:uid="{4C12A08D-2E8D-470E-BDC3-5A566F28135B}"/>
    <hyperlink ref="A283" r:id="rId282" display="https://www.nice.org.uk/guidance/indevelopment/gid-ta11709" xr:uid="{E118E8BF-6B45-43DA-A41D-54DD48BD516C}"/>
    <hyperlink ref="A284" r:id="rId283" display="https://www.nice.org.uk/guidance/indevelopment/gid-ta10900" xr:uid="{60588A60-C9D6-4143-917B-6084459D2122}"/>
    <hyperlink ref="A285" r:id="rId284" display="https://www.nice.org.uk/guidance/indevelopment/gid-ta11749" xr:uid="{DF58D0F7-9FCB-406E-88DA-17DF1A9B0093}"/>
    <hyperlink ref="A286" r:id="rId285" display="https://www.nice.org.uk/guidance/indevelopment/gid-ta11488" xr:uid="{37A46E2D-9E34-46AA-8A94-5969C42DDC01}"/>
    <hyperlink ref="A287" r:id="rId286" display="https://www.nice.org.uk/guidance/indevelopment/gid-ta10249" xr:uid="{3CB7D73D-0ACB-4EFF-BACD-12B2DB9D3C09}"/>
    <hyperlink ref="A288" r:id="rId287" display="https://www.nice.org.uk/guidance/indevelopment/gid-ta10904" xr:uid="{7021670D-DEAE-43EE-9327-6935DD837575}"/>
    <hyperlink ref="A289" r:id="rId288" display="https://www.nice.org.uk/guidance/indevelopment/gid-ta10969" xr:uid="{F535F797-D19C-40F3-AA3B-3679101067E3}"/>
    <hyperlink ref="A290" r:id="rId289" display="https://www.nice.org.uk/guidance/indevelopment/gid-ta11662" xr:uid="{B0AE4B3C-AB67-42D6-A2EE-EF706E72D9DB}"/>
    <hyperlink ref="A291" r:id="rId290" display="https://www.nice.org.uk/guidance/indevelopment/gid-ta10326" xr:uid="{42911C01-39F3-43C2-8909-B9CCD7BE9156}"/>
    <hyperlink ref="A292" r:id="rId291" display="https://www.nice.org.uk/guidance/indevelopment/gid-ta11162" xr:uid="{1F6897B2-C0BE-4357-9E45-1DF2FD61A3FF}"/>
    <hyperlink ref="A293" r:id="rId292" display="https://www.nice.org.uk/guidance/indevelopment/gid-ta11274" xr:uid="{D7D2BC9B-709A-4157-880A-39EE9A86B9A4}"/>
    <hyperlink ref="A294" r:id="rId293" display="https://www.nice.org.uk/guidance/indevelopment/gid-ta10981" xr:uid="{8BF2AFF1-BF3A-42BC-87D3-B2B45C1949CC}"/>
    <hyperlink ref="A295" r:id="rId294" display="https://www.nice.org.uk/guidance/indevelopment/gid-ta11531" xr:uid="{51D262D4-42F0-40BC-91F6-4E65C56ED744}"/>
    <hyperlink ref="A296" r:id="rId295" display="https://www.nice.org.uk/guidance/indevelopment/gid-ta11429" xr:uid="{8511CBBC-E144-4F00-8026-D34537FBDB98}"/>
    <hyperlink ref="A297" r:id="rId296" display="https://www.nice.org.uk/guidance/indevelopment/gid-tag525" xr:uid="{0E28D143-51A4-49A5-8CD4-3876CC893D70}"/>
    <hyperlink ref="A298" r:id="rId297" display="https://www.nice.org.uk/guidance/indevelopment/gid-ta11831" xr:uid="{1689E859-BBBC-4607-A039-601240EE52BB}"/>
    <hyperlink ref="A299" r:id="rId298" display="https://www.nice.org.uk/guidance/indevelopment/gid-ta11299" xr:uid="{7884976C-5161-4452-A07F-8259E1C7ED15}"/>
    <hyperlink ref="A300" r:id="rId299" display="https://www.nice.org.uk/guidance/indevelopment/gid-ta11278" xr:uid="{956FB451-8A8C-44E7-AEDA-2E66084BD296}"/>
    <hyperlink ref="A301" r:id="rId300" display="https://www.nice.org.uk/guidance/indevelopment/gid-ta11021" xr:uid="{E396CDA0-992C-4383-B00C-AFE735D8D71D}"/>
    <hyperlink ref="A302" r:id="rId301" display="https://www.nice.org.uk/guidance/indevelopment/gid-ta11025" xr:uid="{C50ED4EB-64EC-4BBB-AA7B-B052B6298EDA}"/>
    <hyperlink ref="A303" r:id="rId302" display="https://www.nice.org.uk/guidance/indevelopment/gid-ta11092" xr:uid="{02450EDC-A7D9-4277-98DE-AE3A470CE1C2}"/>
    <hyperlink ref="A304" r:id="rId303" display="https://www.nice.org.uk/guidance/indevelopment/gid-ta11094" xr:uid="{73574501-D227-4CA1-BB3D-3E41403FF0BF}"/>
    <hyperlink ref="A305" r:id="rId304" display="https://www.nice.org.uk/guidance/indevelopment/gid-ta10620" xr:uid="{D0BF12DF-57EC-4874-9283-3EA242802227}"/>
    <hyperlink ref="A306" r:id="rId305" display="https://www.nice.org.uk/guidance/indevelopment/gid-hst10062" xr:uid="{647F302B-F640-4230-BFC0-300A0610C70A}"/>
    <hyperlink ref="A307" r:id="rId306" display="https://www.nice.org.uk/guidance/indevelopment/gid-ta11333" xr:uid="{91BA5103-4E5A-4740-AA29-E899810AEE9C}"/>
    <hyperlink ref="A308" r:id="rId307" display="https://www.nice.org.uk/guidance/indevelopment/gid-ta11455" xr:uid="{E4C80E84-357F-45CB-AA3A-6364E72CA0A5}"/>
    <hyperlink ref="A309" r:id="rId308" display="https://www.nice.org.uk/guidance/indevelopment/gid-ta11341" xr:uid="{EED33069-B54C-4750-80BF-CF8FB663915A}"/>
    <hyperlink ref="A310" r:id="rId309" display="https://www.nice.org.uk/guidance/indevelopment/gid-ta11693" xr:uid="{8FA314BE-0088-4B6F-87E2-39327F061BCE}"/>
    <hyperlink ref="A311" r:id="rId310" display="https://www.nice.org.uk/guidance/indevelopment/gid-ta11658" xr:uid="{B4F9BA36-6B6D-4C74-8A92-6265C4A60E16}"/>
    <hyperlink ref="A312" r:id="rId311" display="https://www.nice.org.uk/guidance/indevelopment/gid-ta11546" xr:uid="{262F2D28-5A84-40C5-A57C-5AEF83634A70}"/>
    <hyperlink ref="A313" r:id="rId312" display="https://www.nice.org.uk/guidance/indevelopment/gid-ta11473" xr:uid="{7677927F-6DC5-45F2-8E47-12D6EAD93782}"/>
    <hyperlink ref="A314" r:id="rId313" display="https://www.nice.org.uk/guidance/indevelopment/gid-ta11228" xr:uid="{6ADFA0C2-BA51-4EA5-AF53-BB274BF4C727}"/>
    <hyperlink ref="A315" r:id="rId314" display="https://www.nice.org.uk/guidance/indevelopment/gid-ta11330" xr:uid="{C253282D-049A-441B-A825-8BF82A52625E}"/>
    <hyperlink ref="A316" r:id="rId315" display="https://www.nice.org.uk/guidance/indevelopment/gid-ta10248" xr:uid="{C2509B6B-AA64-4CEE-8120-12D0F3006086}"/>
    <hyperlink ref="A317" r:id="rId316" display="https://www.nice.org.uk/guidance/indevelopment/gid-ta11368" xr:uid="{EEA9908D-4596-4E93-B113-1F479296FADF}"/>
    <hyperlink ref="A318" r:id="rId317" display="https://www.nice.org.uk/guidance/indevelopment/gid-ta11495" xr:uid="{803A3C8F-E2EE-439E-B4D9-C2090D75DFC7}"/>
    <hyperlink ref="A319" r:id="rId318" display="https://www.nice.org.uk/guidance/indevelopment/gid-ta11400" xr:uid="{64FFECC4-4462-47A8-A2E2-4629A3F2BEB9}"/>
    <hyperlink ref="A320" r:id="rId319" display="https://www.nice.org.uk/guidance/indevelopment/gid-ta11466" xr:uid="{738466B9-8FBA-4C59-9E74-23E30953C5F5}"/>
    <hyperlink ref="A321" r:id="rId320" display="https://www.nice.org.uk/guidance/indevelopment/gid-ta11640" xr:uid="{0938DAE7-ACB2-430C-A9FB-3EE70EC07B95}"/>
    <hyperlink ref="A322" r:id="rId321" display="https://www.nice.org.uk/guidance/indevelopment/gid-ta10542" xr:uid="{7F028E91-042E-4E14-ABE5-C5E916FB4B79}"/>
    <hyperlink ref="A323" r:id="rId322" display="https://www.nice.org.uk/guidance/indevelopment/gid-ta11498" xr:uid="{F706087F-5240-4E7D-AD18-5A822245316C}"/>
    <hyperlink ref="A324" r:id="rId323" display="https://www.nice.org.uk/guidance/indevelopment/gid-ta11528" xr:uid="{353BEC54-D33C-4987-BF32-A18E8D94C8BC}"/>
    <hyperlink ref="A325" r:id="rId324" display="https://www.nice.org.uk/guidance/indevelopment/gid-hst10020" xr:uid="{10C27732-0193-4708-ABD0-390A22F54559}"/>
    <hyperlink ref="A326" r:id="rId325" display="https://www.nice.org.uk/guidance/indevelopment/gid-ta11598" xr:uid="{8389F5B8-6C04-448C-9B6A-6029B30B0734}"/>
    <hyperlink ref="A327" r:id="rId326" display="https://www.nice.org.uk/guidance/indevelopment/gid-ta10046" xr:uid="{EAFD7933-D2EA-49AF-87D3-E1A95700C6C4}"/>
    <hyperlink ref="A328" r:id="rId327" display="https://www.nice.org.uk/guidance/indevelopment/gid-ta11166" xr:uid="{C6FF8425-CD92-4BF8-82D0-D761D57F655B}"/>
    <hyperlink ref="A329" r:id="rId328" display="https://www.nice.org.uk/guidance/indevelopment/gid-ta11468" xr:uid="{706ED83F-4300-4565-ABA1-32CC2A15C183}"/>
    <hyperlink ref="A330" r:id="rId329" display="https://www.nice.org.uk/guidance/indevelopment/gid-ta10966" xr:uid="{716EE95E-3140-4DEE-8A93-5D409AF3F2EF}"/>
    <hyperlink ref="A331" r:id="rId330" display="https://www.nice.org.uk/guidance/indevelopment/gid-ta11096" xr:uid="{26B9BFF5-F7A9-44D2-8741-7CCF9C7C7C2A}"/>
    <hyperlink ref="A332" r:id="rId331" display="https://www.nice.org.uk/guidance/indevelopment/gid-ta11356" xr:uid="{8D6B834B-5C4E-45A8-9331-BFC2A62C6F91}"/>
  </hyperlinks>
  <pageMargins left="0.7" right="0.7" top="0.75" bottom="0.75" header="0.3" footer="0.3"/>
  <pageSetup paperSize="9" orientation="portrait" r:id="rId33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A4023-E7FD-4A91-B802-14E1D2387956}">
  <dimension ref="A1:C96"/>
  <sheetViews>
    <sheetView workbookViewId="0"/>
  </sheetViews>
  <sheetFormatPr defaultColWidth="9.453125" defaultRowHeight="12.5"/>
  <cols>
    <col min="1" max="1" width="13" style="18" customWidth="1"/>
    <col min="2" max="2" width="48.453125" style="1" customWidth="1"/>
    <col min="3" max="16384" width="9.453125" style="1"/>
  </cols>
  <sheetData>
    <row r="1" spans="1:2" s="14" customFormat="1" ht="13">
      <c r="A1" s="12" t="s">
        <v>1919</v>
      </c>
      <c r="B1" s="13" t="s">
        <v>1920</v>
      </c>
    </row>
    <row r="2" spans="1:2">
      <c r="A2" s="15">
        <v>100</v>
      </c>
      <c r="B2" s="16" t="s">
        <v>1921</v>
      </c>
    </row>
    <row r="3" spans="1:2">
      <c r="A3" s="15">
        <v>101</v>
      </c>
      <c r="B3" s="16" t="s">
        <v>985</v>
      </c>
    </row>
    <row r="4" spans="1:2">
      <c r="A4" s="15">
        <v>107</v>
      </c>
      <c r="B4" s="16" t="s">
        <v>1922</v>
      </c>
    </row>
    <row r="5" spans="1:2">
      <c r="A5" s="15">
        <v>110</v>
      </c>
      <c r="B5" s="16" t="s">
        <v>1507</v>
      </c>
    </row>
    <row r="6" spans="1:2">
      <c r="A6" s="15">
        <v>120</v>
      </c>
      <c r="B6" s="16" t="s">
        <v>1923</v>
      </c>
    </row>
    <row r="7" spans="1:2">
      <c r="A7" s="15">
        <v>130</v>
      </c>
      <c r="B7" s="16" t="s">
        <v>766</v>
      </c>
    </row>
    <row r="8" spans="1:2">
      <c r="A8" s="15">
        <v>140</v>
      </c>
      <c r="B8" s="16" t="s">
        <v>1924</v>
      </c>
    </row>
    <row r="9" spans="1:2">
      <c r="A9" s="15">
        <v>141</v>
      </c>
      <c r="B9" s="16" t="s">
        <v>1925</v>
      </c>
    </row>
    <row r="10" spans="1:2">
      <c r="A10" s="15">
        <v>142</v>
      </c>
      <c r="B10" s="16" t="s">
        <v>1926</v>
      </c>
    </row>
    <row r="11" spans="1:2">
      <c r="A11" s="15">
        <v>143</v>
      </c>
      <c r="B11" s="16" t="s">
        <v>1927</v>
      </c>
    </row>
    <row r="12" spans="1:2">
      <c r="A12" s="15">
        <v>145</v>
      </c>
      <c r="B12" s="16" t="s">
        <v>1928</v>
      </c>
    </row>
    <row r="13" spans="1:2">
      <c r="A13" s="15">
        <v>146</v>
      </c>
      <c r="B13" s="16" t="s">
        <v>1929</v>
      </c>
    </row>
    <row r="14" spans="1:2">
      <c r="A14" s="15">
        <v>147</v>
      </c>
      <c r="B14" s="16" t="s">
        <v>1930</v>
      </c>
    </row>
    <row r="15" spans="1:2">
      <c r="A15" s="15">
        <v>148</v>
      </c>
      <c r="B15" s="16" t="s">
        <v>1931</v>
      </c>
    </row>
    <row r="16" spans="1:2">
      <c r="A16" s="15">
        <v>149</v>
      </c>
      <c r="B16" s="16" t="s">
        <v>1932</v>
      </c>
    </row>
    <row r="17" spans="1:2">
      <c r="A17" s="15">
        <v>150</v>
      </c>
      <c r="B17" s="16" t="s">
        <v>1690</v>
      </c>
    </row>
    <row r="18" spans="1:2">
      <c r="A18" s="15">
        <v>160</v>
      </c>
      <c r="B18" s="16" t="s">
        <v>1933</v>
      </c>
    </row>
    <row r="19" spans="1:2">
      <c r="A19" s="15">
        <v>170</v>
      </c>
      <c r="B19" s="16" t="s">
        <v>1934</v>
      </c>
    </row>
    <row r="20" spans="1:2">
      <c r="A20" s="15">
        <v>171</v>
      </c>
      <c r="B20" s="16" t="s">
        <v>1935</v>
      </c>
    </row>
    <row r="21" spans="1:2">
      <c r="A21" s="15">
        <v>191</v>
      </c>
      <c r="B21" s="16" t="s">
        <v>1936</v>
      </c>
    </row>
    <row r="22" spans="1:2">
      <c r="A22" s="15">
        <v>180</v>
      </c>
      <c r="B22" s="16" t="s">
        <v>1937</v>
      </c>
    </row>
    <row r="23" spans="1:2">
      <c r="A23" s="15">
        <v>190</v>
      </c>
      <c r="B23" s="16" t="s">
        <v>1938</v>
      </c>
    </row>
    <row r="24" spans="1:2">
      <c r="A24" s="15">
        <v>192</v>
      </c>
      <c r="B24" s="16" t="s">
        <v>1939</v>
      </c>
    </row>
    <row r="25" spans="1:2">
      <c r="A25" s="15">
        <v>200</v>
      </c>
      <c r="B25" s="16" t="s">
        <v>1940</v>
      </c>
    </row>
    <row r="26" spans="1:2">
      <c r="A26" s="15">
        <v>300</v>
      </c>
      <c r="B26" s="16" t="s">
        <v>1941</v>
      </c>
    </row>
    <row r="27" spans="1:2">
      <c r="A27" s="15">
        <v>301</v>
      </c>
      <c r="B27" s="16" t="s">
        <v>742</v>
      </c>
    </row>
    <row r="28" spans="1:2">
      <c r="A28" s="15">
        <v>302</v>
      </c>
      <c r="B28" s="16" t="s">
        <v>1402</v>
      </c>
    </row>
    <row r="29" spans="1:2">
      <c r="A29" s="15">
        <v>303</v>
      </c>
      <c r="B29" s="16" t="s">
        <v>1942</v>
      </c>
    </row>
    <row r="30" spans="1:2">
      <c r="A30" s="15">
        <v>304</v>
      </c>
      <c r="B30" s="16" t="s">
        <v>1943</v>
      </c>
    </row>
    <row r="31" spans="1:2">
      <c r="A31" s="15">
        <v>305</v>
      </c>
      <c r="B31" s="16" t="s">
        <v>1944</v>
      </c>
    </row>
    <row r="32" spans="1:2">
      <c r="A32" s="15">
        <v>310</v>
      </c>
      <c r="B32" s="16" t="s">
        <v>1945</v>
      </c>
    </row>
    <row r="33" spans="1:2">
      <c r="A33" s="15">
        <v>311</v>
      </c>
      <c r="B33" s="16" t="s">
        <v>1946</v>
      </c>
    </row>
    <row r="34" spans="1:2" ht="50">
      <c r="A34" s="15">
        <v>312</v>
      </c>
      <c r="B34" s="17" t="s">
        <v>1947</v>
      </c>
    </row>
    <row r="35" spans="1:2">
      <c r="A35" s="15">
        <v>313</v>
      </c>
      <c r="B35" s="16" t="s">
        <v>1948</v>
      </c>
    </row>
    <row r="36" spans="1:2">
      <c r="A36" s="15">
        <v>314</v>
      </c>
      <c r="B36" s="16" t="s">
        <v>1949</v>
      </c>
    </row>
    <row r="37" spans="1:2">
      <c r="A37" s="15">
        <v>315</v>
      </c>
      <c r="B37" s="16" t="s">
        <v>1950</v>
      </c>
    </row>
    <row r="38" spans="1:2">
      <c r="A38" s="15">
        <v>317</v>
      </c>
      <c r="B38" s="16" t="s">
        <v>1351</v>
      </c>
    </row>
    <row r="39" spans="1:2">
      <c r="A39" s="15">
        <v>320</v>
      </c>
      <c r="B39" s="16" t="s">
        <v>698</v>
      </c>
    </row>
    <row r="40" spans="1:2">
      <c r="A40" s="15">
        <v>321</v>
      </c>
      <c r="B40" s="16" t="s">
        <v>1951</v>
      </c>
    </row>
    <row r="41" spans="1:2">
      <c r="A41" s="15">
        <v>325</v>
      </c>
      <c r="B41" s="16" t="s">
        <v>1952</v>
      </c>
    </row>
    <row r="42" spans="1:2">
      <c r="A42" s="15">
        <v>326</v>
      </c>
      <c r="B42" s="16" t="s">
        <v>1953</v>
      </c>
    </row>
    <row r="43" spans="1:2">
      <c r="A43" s="15">
        <v>330</v>
      </c>
      <c r="B43" s="16" t="s">
        <v>960</v>
      </c>
    </row>
    <row r="44" spans="1:2">
      <c r="A44" s="15">
        <v>340</v>
      </c>
      <c r="B44" s="16" t="s">
        <v>1954</v>
      </c>
    </row>
    <row r="45" spans="1:2">
      <c r="A45" s="15">
        <v>350</v>
      </c>
      <c r="B45" s="16" t="s">
        <v>1422</v>
      </c>
    </row>
    <row r="46" spans="1:2">
      <c r="A46" s="15">
        <v>352</v>
      </c>
      <c r="B46" s="16" t="s">
        <v>1955</v>
      </c>
    </row>
    <row r="47" spans="1:2">
      <c r="A47" s="15">
        <v>360</v>
      </c>
      <c r="B47" s="16" t="s">
        <v>1956</v>
      </c>
    </row>
    <row r="48" spans="1:2">
      <c r="A48" s="15">
        <v>361</v>
      </c>
      <c r="B48" s="16" t="s">
        <v>1957</v>
      </c>
    </row>
    <row r="49" spans="1:3">
      <c r="A49" s="15">
        <v>370</v>
      </c>
      <c r="B49" s="16" t="s">
        <v>1958</v>
      </c>
    </row>
    <row r="50" spans="1:3">
      <c r="A50" s="15">
        <v>371</v>
      </c>
      <c r="B50" s="16" t="s">
        <v>1959</v>
      </c>
    </row>
    <row r="51" spans="1:3">
      <c r="A51" s="15">
        <v>400</v>
      </c>
      <c r="B51" s="16" t="s">
        <v>646</v>
      </c>
    </row>
    <row r="52" spans="1:3">
      <c r="A52" s="15">
        <v>401</v>
      </c>
      <c r="B52" s="16" t="s">
        <v>1960</v>
      </c>
    </row>
    <row r="53" spans="1:3">
      <c r="A53" s="15">
        <v>410</v>
      </c>
      <c r="B53" s="16" t="s">
        <v>695</v>
      </c>
    </row>
    <row r="54" spans="1:3">
      <c r="A54" s="15">
        <v>420</v>
      </c>
      <c r="B54" s="16" t="s">
        <v>1484</v>
      </c>
    </row>
    <row r="55" spans="1:3">
      <c r="A55" s="15">
        <v>421</v>
      </c>
      <c r="B55" s="16" t="s">
        <v>1961</v>
      </c>
    </row>
    <row r="56" spans="1:3">
      <c r="A56" s="15">
        <v>430</v>
      </c>
      <c r="B56" s="16" t="s">
        <v>1447</v>
      </c>
    </row>
    <row r="57" spans="1:3">
      <c r="A57" s="15">
        <v>450</v>
      </c>
      <c r="B57" s="16" t="s">
        <v>1962</v>
      </c>
    </row>
    <row r="58" spans="1:3">
      <c r="A58" s="15">
        <v>451</v>
      </c>
      <c r="B58" s="16" t="s">
        <v>1963</v>
      </c>
    </row>
    <row r="59" spans="1:3">
      <c r="A59" s="15">
        <v>460</v>
      </c>
      <c r="B59" s="16" t="s">
        <v>1964</v>
      </c>
    </row>
    <row r="60" spans="1:3">
      <c r="A60" s="15">
        <v>500</v>
      </c>
      <c r="B60" s="16" t="s">
        <v>1965</v>
      </c>
      <c r="C60" s="1" t="s">
        <v>1966</v>
      </c>
    </row>
    <row r="61" spans="1:3">
      <c r="A61" s="15">
        <v>501</v>
      </c>
      <c r="B61" s="16" t="s">
        <v>1118</v>
      </c>
    </row>
    <row r="62" spans="1:3">
      <c r="A62" s="15">
        <v>502</v>
      </c>
      <c r="B62" s="16" t="s">
        <v>738</v>
      </c>
    </row>
    <row r="63" spans="1:3">
      <c r="A63" s="15">
        <v>504</v>
      </c>
      <c r="B63" s="16" t="s">
        <v>1967</v>
      </c>
    </row>
    <row r="64" spans="1:3">
      <c r="A64" s="15">
        <v>510</v>
      </c>
      <c r="B64" s="16" t="s">
        <v>1968</v>
      </c>
    </row>
    <row r="65" spans="1:2">
      <c r="A65" s="15">
        <v>520</v>
      </c>
      <c r="B65" s="16" t="s">
        <v>1969</v>
      </c>
    </row>
    <row r="66" spans="1:2">
      <c r="A66" s="15">
        <v>560</v>
      </c>
      <c r="B66" s="16" t="s">
        <v>1970</v>
      </c>
    </row>
    <row r="67" spans="1:2">
      <c r="A67" s="15">
        <v>600</v>
      </c>
      <c r="B67" s="16" t="s">
        <v>1971</v>
      </c>
    </row>
    <row r="68" spans="1:2">
      <c r="A68" s="15">
        <v>601</v>
      </c>
      <c r="B68" s="16" t="s">
        <v>1972</v>
      </c>
    </row>
    <row r="69" spans="1:2">
      <c r="A69" s="15">
        <v>610</v>
      </c>
      <c r="B69" s="16" t="s">
        <v>1973</v>
      </c>
    </row>
    <row r="70" spans="1:2">
      <c r="A70" s="15">
        <v>620</v>
      </c>
      <c r="B70" s="16" t="s">
        <v>1974</v>
      </c>
    </row>
    <row r="71" spans="1:2">
      <c r="A71" s="15">
        <v>700</v>
      </c>
      <c r="B71" s="16" t="s">
        <v>1975</v>
      </c>
    </row>
    <row r="72" spans="1:2">
      <c r="A72" s="15">
        <v>710</v>
      </c>
      <c r="B72" s="16" t="s">
        <v>1976</v>
      </c>
    </row>
    <row r="73" spans="1:2">
      <c r="A73" s="15">
        <v>711</v>
      </c>
      <c r="B73" s="16" t="s">
        <v>1977</v>
      </c>
    </row>
    <row r="74" spans="1:2">
      <c r="A74" s="15">
        <v>712</v>
      </c>
      <c r="B74" s="16" t="s">
        <v>1978</v>
      </c>
    </row>
    <row r="75" spans="1:2">
      <c r="A75" s="15">
        <v>713</v>
      </c>
      <c r="B75" s="16" t="s">
        <v>1979</v>
      </c>
    </row>
    <row r="76" spans="1:2">
      <c r="A76" s="15">
        <v>715</v>
      </c>
      <c r="B76" s="16" t="s">
        <v>1980</v>
      </c>
    </row>
    <row r="77" spans="1:2">
      <c r="A77" s="15">
        <v>800</v>
      </c>
      <c r="B77" s="16" t="s">
        <v>1981</v>
      </c>
    </row>
    <row r="78" spans="1:2">
      <c r="A78" s="15">
        <v>810</v>
      </c>
      <c r="B78" s="16" t="s">
        <v>1982</v>
      </c>
    </row>
    <row r="79" spans="1:2">
      <c r="A79" s="15">
        <v>820</v>
      </c>
      <c r="B79" s="16" t="s">
        <v>1983</v>
      </c>
    </row>
    <row r="80" spans="1:2">
      <c r="A80" s="15">
        <v>821</v>
      </c>
      <c r="B80" s="16" t="s">
        <v>1984</v>
      </c>
    </row>
    <row r="81" spans="1:2">
      <c r="A81" s="15">
        <v>822</v>
      </c>
      <c r="B81" s="16" t="s">
        <v>1985</v>
      </c>
    </row>
    <row r="82" spans="1:2">
      <c r="A82" s="15">
        <v>823</v>
      </c>
      <c r="B82" s="16" t="s">
        <v>686</v>
      </c>
    </row>
    <row r="83" spans="1:2">
      <c r="A83" s="15">
        <v>824</v>
      </c>
      <c r="B83" s="16" t="s">
        <v>1986</v>
      </c>
    </row>
    <row r="84" spans="1:2">
      <c r="A84" s="15">
        <v>830</v>
      </c>
      <c r="B84" s="16" t="s">
        <v>1987</v>
      </c>
    </row>
    <row r="85" spans="1:2">
      <c r="A85" s="15">
        <v>831</v>
      </c>
      <c r="B85" s="16" t="s">
        <v>1988</v>
      </c>
    </row>
    <row r="86" spans="1:2">
      <c r="A86" s="15">
        <v>832</v>
      </c>
      <c r="B86" s="16" t="s">
        <v>1989</v>
      </c>
    </row>
    <row r="87" spans="1:2">
      <c r="A87" s="15">
        <v>833</v>
      </c>
      <c r="B87" s="16" t="s">
        <v>1990</v>
      </c>
    </row>
    <row r="88" spans="1:2">
      <c r="A88" s="15">
        <v>834</v>
      </c>
      <c r="B88" s="16" t="s">
        <v>1991</v>
      </c>
    </row>
    <row r="89" spans="1:2">
      <c r="A89" s="15">
        <v>900</v>
      </c>
      <c r="B89" s="16" t="s">
        <v>1992</v>
      </c>
    </row>
    <row r="90" spans="1:2">
      <c r="A90" s="15">
        <v>901</v>
      </c>
      <c r="B90" s="16" t="s">
        <v>1993</v>
      </c>
    </row>
    <row r="91" spans="1:2">
      <c r="A91" s="15">
        <v>902</v>
      </c>
      <c r="B91" s="16" t="s">
        <v>1994</v>
      </c>
    </row>
    <row r="92" spans="1:2">
      <c r="A92" s="15">
        <v>903</v>
      </c>
      <c r="B92" s="16" t="s">
        <v>1431</v>
      </c>
    </row>
    <row r="93" spans="1:2">
      <c r="A93" s="15">
        <v>904</v>
      </c>
      <c r="B93" s="16" t="s">
        <v>1995</v>
      </c>
    </row>
    <row r="94" spans="1:2">
      <c r="A94" s="15">
        <v>950</v>
      </c>
      <c r="B94" s="16" t="s">
        <v>1996</v>
      </c>
    </row>
    <row r="95" spans="1:2">
      <c r="A95" s="15">
        <v>960</v>
      </c>
      <c r="B95" s="16" t="s">
        <v>1997</v>
      </c>
    </row>
    <row r="96" spans="1:2">
      <c r="A96" s="15">
        <v>990</v>
      </c>
      <c r="B96" s="16" t="s">
        <v>1998</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BE2B0-7099-4E91-96E2-518ED6DE28C8}">
  <sheetPr>
    <pageSetUpPr fitToPage="1"/>
  </sheetPr>
  <dimension ref="B1:C75"/>
  <sheetViews>
    <sheetView showGridLines="0" zoomScaleNormal="100" workbookViewId="0"/>
  </sheetViews>
  <sheetFormatPr defaultColWidth="9.453125" defaultRowHeight="12.5"/>
  <cols>
    <col min="1" max="1" width="3.54296875" style="1" customWidth="1"/>
    <col min="2" max="2" width="15.54296875" style="1" customWidth="1"/>
    <col min="3" max="3" width="66.54296875" style="1" customWidth="1"/>
    <col min="4" max="4" width="3.54296875" style="1" customWidth="1"/>
    <col min="5" max="16384" width="9.453125" style="1"/>
  </cols>
  <sheetData>
    <row r="1" spans="2:3" ht="13" thickBot="1"/>
    <row r="2" spans="2:3">
      <c r="B2" s="302" t="s">
        <v>1999</v>
      </c>
      <c r="C2" s="304" t="s">
        <v>2000</v>
      </c>
    </row>
    <row r="3" spans="2:3" ht="27.75" customHeight="1" thickBot="1">
      <c r="B3" s="303"/>
      <c r="C3" s="305"/>
    </row>
    <row r="4" spans="2:3" ht="13">
      <c r="B4" s="2">
        <v>1</v>
      </c>
      <c r="C4" s="3" t="s">
        <v>1422</v>
      </c>
    </row>
    <row r="5" spans="2:3">
      <c r="B5" s="4" t="s">
        <v>2001</v>
      </c>
      <c r="C5" s="5" t="s">
        <v>2002</v>
      </c>
    </row>
    <row r="6" spans="2:3" ht="13" thickBot="1">
      <c r="B6" s="6" t="s">
        <v>2003</v>
      </c>
      <c r="C6" s="7" t="s">
        <v>2004</v>
      </c>
    </row>
    <row r="7" spans="2:3" ht="13">
      <c r="B7" s="2">
        <v>2</v>
      </c>
      <c r="C7" s="3" t="s">
        <v>2005</v>
      </c>
    </row>
    <row r="8" spans="2:3">
      <c r="B8" s="4" t="s">
        <v>2006</v>
      </c>
      <c r="C8" s="5" t="s">
        <v>2007</v>
      </c>
    </row>
    <row r="9" spans="2:3">
      <c r="B9" s="4" t="s">
        <v>2008</v>
      </c>
      <c r="C9" s="5" t="s">
        <v>2009</v>
      </c>
    </row>
    <row r="10" spans="2:3">
      <c r="B10" s="4" t="s">
        <v>2010</v>
      </c>
      <c r="C10" s="5" t="s">
        <v>2011</v>
      </c>
    </row>
    <row r="11" spans="2:3">
      <c r="B11" s="4" t="s">
        <v>2012</v>
      </c>
      <c r="C11" s="5" t="s">
        <v>2013</v>
      </c>
    </row>
    <row r="12" spans="2:3">
      <c r="B12" s="4" t="s">
        <v>2014</v>
      </c>
      <c r="C12" s="5" t="s">
        <v>2015</v>
      </c>
    </row>
    <row r="13" spans="2:3">
      <c r="B13" s="4" t="s">
        <v>2016</v>
      </c>
      <c r="C13" s="5" t="s">
        <v>2017</v>
      </c>
    </row>
    <row r="14" spans="2:3">
      <c r="B14" s="4" t="s">
        <v>2018</v>
      </c>
      <c r="C14" s="5" t="s">
        <v>2019</v>
      </c>
    </row>
    <row r="15" spans="2:3">
      <c r="B15" s="4" t="s">
        <v>2020</v>
      </c>
      <c r="C15" s="5" t="s">
        <v>2021</v>
      </c>
    </row>
    <row r="16" spans="2:3">
      <c r="B16" s="4" t="s">
        <v>2022</v>
      </c>
      <c r="C16" s="5" t="s">
        <v>2023</v>
      </c>
    </row>
    <row r="17" spans="2:3" ht="13" thickBot="1">
      <c r="B17" s="6" t="s">
        <v>2024</v>
      </c>
      <c r="C17" s="7" t="s">
        <v>2025</v>
      </c>
    </row>
    <row r="18" spans="2:3" ht="16.5" customHeight="1" thickBot="1">
      <c r="B18" s="8">
        <v>3</v>
      </c>
      <c r="C18" s="9" t="s">
        <v>2026</v>
      </c>
    </row>
    <row r="19" spans="2:3" ht="13">
      <c r="B19" s="2">
        <v>4</v>
      </c>
      <c r="C19" s="3" t="s">
        <v>2027</v>
      </c>
    </row>
    <row r="20" spans="2:3">
      <c r="B20" s="4" t="s">
        <v>2028</v>
      </c>
      <c r="C20" s="5" t="s">
        <v>2029</v>
      </c>
    </row>
    <row r="21" spans="2:3">
      <c r="B21" s="4" t="s">
        <v>2030</v>
      </c>
      <c r="C21" s="5" t="s">
        <v>2031</v>
      </c>
    </row>
    <row r="22" spans="2:3" ht="13" thickBot="1">
      <c r="B22" s="6" t="s">
        <v>2032</v>
      </c>
      <c r="C22" s="7" t="s">
        <v>2033</v>
      </c>
    </row>
    <row r="23" spans="2:3" ht="13">
      <c r="B23" s="2">
        <v>5</v>
      </c>
      <c r="C23" s="3" t="s">
        <v>2034</v>
      </c>
    </row>
    <row r="24" spans="2:3">
      <c r="B24" s="4" t="s">
        <v>2035</v>
      </c>
      <c r="C24" s="5" t="s">
        <v>2036</v>
      </c>
    </row>
    <row r="25" spans="2:3">
      <c r="B25" s="4" t="s">
        <v>2037</v>
      </c>
      <c r="C25" s="5" t="s">
        <v>2038</v>
      </c>
    </row>
    <row r="26" spans="2:3">
      <c r="B26" s="4" t="s">
        <v>2039</v>
      </c>
      <c r="C26" s="5" t="s">
        <v>2040</v>
      </c>
    </row>
    <row r="27" spans="2:3">
      <c r="B27" s="4" t="s">
        <v>2041</v>
      </c>
      <c r="C27" s="5" t="s">
        <v>2042</v>
      </c>
    </row>
    <row r="28" spans="2:3" ht="13" thickBot="1">
      <c r="B28" s="6" t="s">
        <v>2043</v>
      </c>
      <c r="C28" s="7" t="s">
        <v>2044</v>
      </c>
    </row>
    <row r="29" spans="2:3" ht="13.5" thickBot="1">
      <c r="B29" s="8">
        <v>6</v>
      </c>
      <c r="C29" s="9" t="s">
        <v>2045</v>
      </c>
    </row>
    <row r="30" spans="2:3" ht="13">
      <c r="B30" s="2">
        <v>7</v>
      </c>
      <c r="C30" s="3" t="s">
        <v>2046</v>
      </c>
    </row>
    <row r="31" spans="2:3">
      <c r="B31" s="4" t="s">
        <v>2047</v>
      </c>
      <c r="C31" s="5" t="s">
        <v>2048</v>
      </c>
    </row>
    <row r="32" spans="2:3" ht="13" thickBot="1">
      <c r="B32" s="6" t="s">
        <v>2049</v>
      </c>
      <c r="C32" s="7" t="s">
        <v>2050</v>
      </c>
    </row>
    <row r="33" spans="2:3" ht="13.5" thickBot="1">
      <c r="B33" s="8">
        <v>8</v>
      </c>
      <c r="C33" s="9" t="s">
        <v>2051</v>
      </c>
    </row>
    <row r="34" spans="2:3" ht="13.5" thickBot="1">
      <c r="B34" s="8">
        <v>9</v>
      </c>
      <c r="C34" s="9" t="s">
        <v>2052</v>
      </c>
    </row>
    <row r="35" spans="2:3" ht="13">
      <c r="B35" s="2">
        <v>10</v>
      </c>
      <c r="C35" s="3" t="s">
        <v>2053</v>
      </c>
    </row>
    <row r="36" spans="2:3">
      <c r="B36" s="4" t="s">
        <v>2054</v>
      </c>
      <c r="C36" s="5" t="s">
        <v>2055</v>
      </c>
    </row>
    <row r="37" spans="2:3">
      <c r="B37" s="4" t="s">
        <v>2056</v>
      </c>
      <c r="C37" s="5" t="s">
        <v>2057</v>
      </c>
    </row>
    <row r="38" spans="2:3">
      <c r="B38" s="4" t="s">
        <v>2058</v>
      </c>
      <c r="C38" s="5" t="s">
        <v>2059</v>
      </c>
    </row>
    <row r="39" spans="2:3" ht="13" thickBot="1">
      <c r="B39" s="6" t="s">
        <v>2060</v>
      </c>
      <c r="C39" s="7" t="s">
        <v>2061</v>
      </c>
    </row>
    <row r="40" spans="2:3" ht="13">
      <c r="B40" s="2">
        <v>11</v>
      </c>
      <c r="C40" s="3" t="s">
        <v>2062</v>
      </c>
    </row>
    <row r="41" spans="2:3">
      <c r="B41" s="4" t="s">
        <v>2063</v>
      </c>
      <c r="C41" s="5" t="s">
        <v>2064</v>
      </c>
    </row>
    <row r="42" spans="2:3">
      <c r="B42" s="4" t="s">
        <v>2065</v>
      </c>
      <c r="C42" s="5" t="s">
        <v>2066</v>
      </c>
    </row>
    <row r="43" spans="2:3" ht="13" thickBot="1">
      <c r="B43" s="6" t="s">
        <v>2067</v>
      </c>
      <c r="C43" s="7" t="s">
        <v>2068</v>
      </c>
    </row>
    <row r="44" spans="2:3" ht="13.5" thickBot="1">
      <c r="B44" s="8">
        <v>12</v>
      </c>
      <c r="C44" s="9" t="s">
        <v>2069</v>
      </c>
    </row>
    <row r="45" spans="2:3" ht="13">
      <c r="B45" s="2">
        <v>13</v>
      </c>
      <c r="C45" s="3" t="s">
        <v>2070</v>
      </c>
    </row>
    <row r="46" spans="2:3">
      <c r="B46" s="4" t="s">
        <v>2071</v>
      </c>
      <c r="C46" s="5" t="s">
        <v>2072</v>
      </c>
    </row>
    <row r="47" spans="2:3">
      <c r="B47" s="4" t="s">
        <v>2073</v>
      </c>
      <c r="C47" s="5" t="s">
        <v>2074</v>
      </c>
    </row>
    <row r="48" spans="2:3">
      <c r="B48" s="4" t="s">
        <v>2075</v>
      </c>
      <c r="C48" s="5" t="s">
        <v>2076</v>
      </c>
    </row>
    <row r="49" spans="2:3" ht="13" thickBot="1">
      <c r="B49" s="6" t="s">
        <v>2077</v>
      </c>
      <c r="C49" s="7" t="s">
        <v>2078</v>
      </c>
    </row>
    <row r="50" spans="2:3" ht="13">
      <c r="B50" s="2">
        <v>14</v>
      </c>
      <c r="C50" s="3" t="s">
        <v>2079</v>
      </c>
    </row>
    <row r="51" spans="2:3">
      <c r="B51" s="4" t="s">
        <v>2080</v>
      </c>
      <c r="C51" s="5" t="s">
        <v>2081</v>
      </c>
    </row>
    <row r="52" spans="2:3" ht="13" thickBot="1">
      <c r="B52" s="6" t="s">
        <v>2082</v>
      </c>
      <c r="C52" s="7" t="s">
        <v>2083</v>
      </c>
    </row>
    <row r="53" spans="2:3" ht="13.5" thickBot="1">
      <c r="B53" s="8">
        <v>15</v>
      </c>
      <c r="C53" s="9" t="s">
        <v>2084</v>
      </c>
    </row>
    <row r="54" spans="2:3" ht="13.5" thickBot="1">
      <c r="B54" s="8">
        <v>16</v>
      </c>
      <c r="C54" s="9" t="s">
        <v>2085</v>
      </c>
    </row>
    <row r="55" spans="2:3" ht="13">
      <c r="B55" s="2">
        <v>17</v>
      </c>
      <c r="C55" s="3" t="s">
        <v>2086</v>
      </c>
    </row>
    <row r="56" spans="2:3">
      <c r="B56" s="4" t="s">
        <v>2087</v>
      </c>
      <c r="C56" s="5" t="s">
        <v>2088</v>
      </c>
    </row>
    <row r="57" spans="2:3">
      <c r="B57" s="4" t="s">
        <v>2089</v>
      </c>
      <c r="C57" s="5" t="s">
        <v>2090</v>
      </c>
    </row>
    <row r="58" spans="2:3">
      <c r="B58" s="4" t="s">
        <v>2091</v>
      </c>
      <c r="C58" s="5" t="s">
        <v>2092</v>
      </c>
    </row>
    <row r="59" spans="2:3" ht="13" thickBot="1">
      <c r="B59" s="6" t="s">
        <v>2093</v>
      </c>
      <c r="C59" s="7" t="s">
        <v>2094</v>
      </c>
    </row>
    <row r="60" spans="2:3" ht="13.5" thickBot="1">
      <c r="B60" s="8">
        <v>18</v>
      </c>
      <c r="C60" s="9" t="s">
        <v>2095</v>
      </c>
    </row>
    <row r="61" spans="2:3" ht="13.5" thickBot="1">
      <c r="B61" s="8">
        <v>19</v>
      </c>
      <c r="C61" s="9" t="s">
        <v>2096</v>
      </c>
    </row>
    <row r="62" spans="2:3" ht="13">
      <c r="B62" s="2">
        <v>20</v>
      </c>
      <c r="C62" s="3" t="s">
        <v>2097</v>
      </c>
    </row>
    <row r="63" spans="2:3">
      <c r="B63" s="4" t="s">
        <v>2098</v>
      </c>
      <c r="C63" s="5" t="s">
        <v>2099</v>
      </c>
    </row>
    <row r="64" spans="2:3">
      <c r="B64" s="4" t="s">
        <v>2100</v>
      </c>
      <c r="C64" s="5" t="s">
        <v>2101</v>
      </c>
    </row>
    <row r="65" spans="2:3">
      <c r="B65" s="4" t="s">
        <v>2102</v>
      </c>
      <c r="C65" s="5" t="s">
        <v>2103</v>
      </c>
    </row>
    <row r="66" spans="2:3" ht="13" thickBot="1">
      <c r="B66" s="6" t="s">
        <v>2104</v>
      </c>
      <c r="C66" s="7" t="s">
        <v>2105</v>
      </c>
    </row>
    <row r="67" spans="2:3" ht="13">
      <c r="B67" s="2">
        <v>21</v>
      </c>
      <c r="C67" s="3" t="s">
        <v>2106</v>
      </c>
    </row>
    <row r="68" spans="2:3">
      <c r="B68" s="4" t="s">
        <v>2107</v>
      </c>
      <c r="C68" s="5" t="s">
        <v>2108</v>
      </c>
    </row>
    <row r="69" spans="2:3">
      <c r="B69" s="4" t="s">
        <v>2109</v>
      </c>
      <c r="C69" s="5" t="s">
        <v>2110</v>
      </c>
    </row>
    <row r="70" spans="2:3" ht="13" thickBot="1">
      <c r="B70" s="6" t="s">
        <v>2111</v>
      </c>
      <c r="C70" s="7" t="s">
        <v>2112</v>
      </c>
    </row>
    <row r="71" spans="2:3" ht="13.5" thickBot="1">
      <c r="B71" s="10">
        <v>22</v>
      </c>
      <c r="C71" s="11" t="s">
        <v>2113</v>
      </c>
    </row>
    <row r="72" spans="2:3" ht="13">
      <c r="B72" s="2">
        <v>23</v>
      </c>
      <c r="C72" s="3" t="s">
        <v>2114</v>
      </c>
    </row>
    <row r="73" spans="2:3">
      <c r="B73" s="4" t="s">
        <v>2115</v>
      </c>
      <c r="C73" s="5" t="s">
        <v>2116</v>
      </c>
    </row>
    <row r="74" spans="2:3">
      <c r="B74" s="4" t="s">
        <v>2117</v>
      </c>
      <c r="C74" s="5" t="s">
        <v>2118</v>
      </c>
    </row>
    <row r="75" spans="2:3" ht="13" thickBot="1">
      <c r="B75" s="6" t="s">
        <v>2119</v>
      </c>
      <c r="C75" s="7" t="s">
        <v>2120</v>
      </c>
    </row>
  </sheetData>
  <mergeCells count="2">
    <mergeCell ref="B2:B3"/>
    <mergeCell ref="C2:C3"/>
  </mergeCells>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496BF-38B2-416C-B256-BAB90312D08B}">
  <dimension ref="A1:N415"/>
  <sheetViews>
    <sheetView workbookViewId="0"/>
  </sheetViews>
  <sheetFormatPr defaultRowHeight="15.5"/>
  <cols>
    <col min="1" max="1" width="40.453125" style="94" customWidth="1"/>
    <col min="2" max="2" width="9.26953125" customWidth="1"/>
    <col min="3" max="3" width="12.7265625" style="184" customWidth="1"/>
    <col min="4" max="4" width="11.26953125" customWidth="1"/>
    <col min="5" max="5" width="17.453125" style="84" customWidth="1"/>
    <col min="6" max="8" width="8.7265625" bestFit="1" customWidth="1"/>
    <col min="9" max="9" width="0.453125" customWidth="1"/>
    <col min="10" max="10" width="8.7265625" hidden="1" customWidth="1"/>
    <col min="11" max="11" width="2.453125" hidden="1" customWidth="1"/>
    <col min="12" max="12" width="19" customWidth="1"/>
    <col min="13" max="13" width="17.26953125" customWidth="1"/>
    <col min="14" max="14" width="14.453125" style="184" customWidth="1"/>
  </cols>
  <sheetData>
    <row r="1" spans="1:14" ht="51" customHeight="1" thickBot="1">
      <c r="A1" s="155" t="s">
        <v>336</v>
      </c>
      <c r="B1" s="185" t="s">
        <v>337</v>
      </c>
      <c r="C1" s="186" t="s">
        <v>338</v>
      </c>
      <c r="D1" s="163" t="s">
        <v>339</v>
      </c>
      <c r="E1" s="154" t="s">
        <v>340</v>
      </c>
      <c r="L1" s="200" t="s">
        <v>341</v>
      </c>
      <c r="M1" s="185" t="s">
        <v>342</v>
      </c>
      <c r="N1" s="200" t="s">
        <v>343</v>
      </c>
    </row>
    <row r="2" spans="1:14" ht="109" thickBot="1">
      <c r="A2" s="98" t="s">
        <v>344</v>
      </c>
      <c r="B2" s="187" t="str">
        <f t="shared" ref="B2:B65" si="0">IFERROR(MID(A2,FIND("[ID",A2)+1,SEARCH("]",A2)-FIND("[ID",A2)-1),"N/A")</f>
        <v>ID3968</v>
      </c>
      <c r="C2" s="188" t="str">
        <f t="shared" ref="C2:C65" si="1">IFERROR(VLOOKUP(B2,$M:$O,2,FALSE),"")</f>
        <v/>
      </c>
      <c r="D2" t="b">
        <f t="shared" ref="D2:D65" si="2">E2=C2</f>
        <v>0</v>
      </c>
      <c r="E2" s="50">
        <v>45385</v>
      </c>
      <c r="L2" s="198" t="s">
        <v>44</v>
      </c>
      <c r="M2" s="187" t="str">
        <f t="shared" ref="M2:M65" si="3">IFERROR(MID(L2,FIND("[ID",L2)+1,SEARCH("]",L2)-FIND("[ID",L2)-1),"Error")</f>
        <v>ID6476</v>
      </c>
      <c r="N2" s="184">
        <v>46729</v>
      </c>
    </row>
    <row r="3" spans="1:14" ht="109" thickBot="1">
      <c r="A3" s="146" t="s">
        <v>345</v>
      </c>
      <c r="B3" s="187" t="str">
        <f t="shared" si="0"/>
        <v>ID6184</v>
      </c>
      <c r="C3" s="188" t="str">
        <f t="shared" si="1"/>
        <v/>
      </c>
      <c r="D3" t="b">
        <f t="shared" si="2"/>
        <v>0</v>
      </c>
      <c r="E3" s="50">
        <v>45392</v>
      </c>
      <c r="L3" s="199" t="s">
        <v>295</v>
      </c>
      <c r="M3" s="187" t="str">
        <f t="shared" si="3"/>
        <v>ID6201</v>
      </c>
      <c r="N3" s="184">
        <v>46596</v>
      </c>
    </row>
    <row r="4" spans="1:14" ht="140" thickBot="1">
      <c r="A4" s="146" t="s">
        <v>346</v>
      </c>
      <c r="B4" s="187" t="str">
        <f t="shared" si="0"/>
        <v>N/A</v>
      </c>
      <c r="C4" s="188" t="str">
        <f t="shared" si="1"/>
        <v/>
      </c>
      <c r="D4" t="b">
        <f t="shared" si="2"/>
        <v>0</v>
      </c>
      <c r="E4" s="50">
        <v>45406</v>
      </c>
      <c r="L4" s="198" t="s">
        <v>288</v>
      </c>
      <c r="M4" s="187" t="str">
        <f t="shared" si="3"/>
        <v>ID6568</v>
      </c>
      <c r="N4" s="184">
        <v>46548</v>
      </c>
    </row>
    <row r="5" spans="1:14" ht="124.5" thickBot="1">
      <c r="A5" s="146" t="s">
        <v>347</v>
      </c>
      <c r="B5" s="187" t="str">
        <f t="shared" si="0"/>
        <v>N/A</v>
      </c>
      <c r="C5" s="188" t="str">
        <f t="shared" si="1"/>
        <v/>
      </c>
      <c r="D5" t="b">
        <f t="shared" si="2"/>
        <v>0</v>
      </c>
      <c r="E5" s="50">
        <v>45407</v>
      </c>
      <c r="L5" s="199" t="s">
        <v>348</v>
      </c>
      <c r="M5" s="187" t="str">
        <f t="shared" si="3"/>
        <v>ID6567</v>
      </c>
      <c r="N5" s="184">
        <v>46491</v>
      </c>
    </row>
    <row r="6" spans="1:14" ht="202" thickBot="1">
      <c r="A6" s="146" t="s">
        <v>349</v>
      </c>
      <c r="B6" s="187" t="str">
        <f t="shared" si="0"/>
        <v>N/A</v>
      </c>
      <c r="C6" s="188" t="str">
        <f t="shared" si="1"/>
        <v/>
      </c>
      <c r="D6" t="b">
        <f t="shared" si="2"/>
        <v>0</v>
      </c>
      <c r="E6" s="50">
        <v>45412</v>
      </c>
      <c r="L6" s="198" t="s">
        <v>250</v>
      </c>
      <c r="M6" s="187" t="str">
        <f t="shared" si="3"/>
        <v>ID6512</v>
      </c>
      <c r="N6" s="184">
        <v>46484</v>
      </c>
    </row>
    <row r="7" spans="1:14" ht="93.5" thickBot="1">
      <c r="A7" s="146" t="s">
        <v>350</v>
      </c>
      <c r="B7" s="187" t="str">
        <f t="shared" si="0"/>
        <v>N/A</v>
      </c>
      <c r="C7" s="188" t="str">
        <f t="shared" si="1"/>
        <v/>
      </c>
      <c r="D7" t="b">
        <f t="shared" si="2"/>
        <v>0</v>
      </c>
      <c r="E7" s="50">
        <v>45413</v>
      </c>
      <c r="L7" s="199" t="s">
        <v>351</v>
      </c>
      <c r="M7" s="187" t="str">
        <f t="shared" si="3"/>
        <v>Error</v>
      </c>
      <c r="N7" s="184">
        <v>46428</v>
      </c>
    </row>
    <row r="8" spans="1:14" ht="171" thickBot="1">
      <c r="A8" s="98" t="s">
        <v>352</v>
      </c>
      <c r="B8" s="187" t="str">
        <f t="shared" si="0"/>
        <v>ID6193</v>
      </c>
      <c r="C8" s="188" t="str">
        <f t="shared" si="1"/>
        <v/>
      </c>
      <c r="D8" t="b">
        <f t="shared" si="2"/>
        <v>0</v>
      </c>
      <c r="E8" s="151">
        <v>45420</v>
      </c>
      <c r="L8" s="198" t="s">
        <v>45</v>
      </c>
      <c r="M8" s="187" t="str">
        <f t="shared" si="3"/>
        <v>ID6481</v>
      </c>
      <c r="N8" s="184">
        <v>46400</v>
      </c>
    </row>
    <row r="9" spans="1:14" ht="93.5" thickBot="1">
      <c r="A9" s="146" t="s">
        <v>353</v>
      </c>
      <c r="B9" s="187" t="str">
        <f t="shared" si="0"/>
        <v>ID6261</v>
      </c>
      <c r="C9" s="188" t="str">
        <f t="shared" si="1"/>
        <v/>
      </c>
      <c r="D9" t="b">
        <f t="shared" si="2"/>
        <v>0</v>
      </c>
      <c r="E9" s="151">
        <v>45420</v>
      </c>
      <c r="L9" s="199" t="s">
        <v>354</v>
      </c>
      <c r="M9" s="187" t="str">
        <f t="shared" si="3"/>
        <v>ID6265</v>
      </c>
      <c r="N9" s="184">
        <v>46393</v>
      </c>
    </row>
    <row r="10" spans="1:14" ht="109" thickBot="1">
      <c r="A10" s="113" t="s">
        <v>355</v>
      </c>
      <c r="B10" s="187" t="str">
        <f t="shared" si="0"/>
        <v>ID5090</v>
      </c>
      <c r="C10" s="188" t="str">
        <f t="shared" si="1"/>
        <v/>
      </c>
      <c r="D10" t="b">
        <f t="shared" si="2"/>
        <v>0</v>
      </c>
      <c r="E10" s="50">
        <v>45427</v>
      </c>
      <c r="L10" s="198" t="s">
        <v>171</v>
      </c>
      <c r="M10" s="187" t="str">
        <f t="shared" si="3"/>
        <v>ID6526</v>
      </c>
      <c r="N10" s="184">
        <v>46358</v>
      </c>
    </row>
    <row r="11" spans="1:14" ht="78" thickBot="1">
      <c r="A11" s="146" t="s">
        <v>356</v>
      </c>
      <c r="B11" s="187" t="str">
        <f t="shared" si="0"/>
        <v>ID3797</v>
      </c>
      <c r="C11" s="188" t="str">
        <f t="shared" si="1"/>
        <v/>
      </c>
      <c r="D11" t="b">
        <f t="shared" si="2"/>
        <v>0</v>
      </c>
      <c r="E11" s="50">
        <v>45427</v>
      </c>
      <c r="L11" s="199" t="s">
        <v>248</v>
      </c>
      <c r="M11" s="187" t="str">
        <f t="shared" si="3"/>
        <v>ID6593</v>
      </c>
      <c r="N11" s="184">
        <v>46344</v>
      </c>
    </row>
    <row r="12" spans="1:14" ht="155.5" thickBot="1">
      <c r="A12" s="104" t="s">
        <v>357</v>
      </c>
      <c r="B12" s="187" t="str">
        <f t="shared" si="0"/>
        <v>ID6290</v>
      </c>
      <c r="C12" s="188" t="str">
        <f t="shared" si="1"/>
        <v/>
      </c>
      <c r="D12" t="b">
        <f t="shared" si="2"/>
        <v>0</v>
      </c>
      <c r="E12" s="151">
        <v>45427</v>
      </c>
      <c r="L12" s="198" t="s">
        <v>358</v>
      </c>
      <c r="M12" s="187" t="str">
        <f t="shared" si="3"/>
        <v>ID6582</v>
      </c>
      <c r="N12" s="184">
        <v>46330</v>
      </c>
    </row>
    <row r="13" spans="1:14" ht="93.5" thickBot="1">
      <c r="A13" s="98" t="s">
        <v>359</v>
      </c>
      <c r="B13" s="187" t="str">
        <f t="shared" si="0"/>
        <v>ID3990</v>
      </c>
      <c r="C13" s="188" t="str">
        <f t="shared" si="1"/>
        <v/>
      </c>
      <c r="D13" t="b">
        <f t="shared" si="2"/>
        <v>0</v>
      </c>
      <c r="E13" s="50">
        <v>45434</v>
      </c>
      <c r="L13" s="199" t="s">
        <v>228</v>
      </c>
      <c r="M13" s="187" t="str">
        <f t="shared" si="3"/>
        <v>ID3994</v>
      </c>
      <c r="N13" s="184">
        <v>46324</v>
      </c>
    </row>
    <row r="14" spans="1:14" ht="62.5" thickBot="1">
      <c r="A14" s="98" t="s">
        <v>360</v>
      </c>
      <c r="B14" s="187" t="str">
        <f t="shared" si="0"/>
        <v>N/A</v>
      </c>
      <c r="C14" s="188" t="str">
        <f t="shared" si="1"/>
        <v/>
      </c>
      <c r="D14" t="b">
        <f t="shared" si="2"/>
        <v>0</v>
      </c>
      <c r="E14" s="151">
        <v>45434</v>
      </c>
      <c r="L14" s="198" t="s">
        <v>144</v>
      </c>
      <c r="M14" s="187" t="str">
        <f t="shared" si="3"/>
        <v>Error</v>
      </c>
      <c r="N14" s="184">
        <v>46317</v>
      </c>
    </row>
    <row r="15" spans="1:14" ht="78" thickBot="1">
      <c r="A15" s="113" t="s">
        <v>361</v>
      </c>
      <c r="B15" s="187" t="str">
        <f t="shared" si="0"/>
        <v>N/A</v>
      </c>
      <c r="C15" s="188" t="str">
        <f t="shared" si="1"/>
        <v/>
      </c>
      <c r="D15" t="b">
        <f t="shared" si="2"/>
        <v>0</v>
      </c>
      <c r="E15" s="151">
        <v>45441</v>
      </c>
      <c r="L15" s="199" t="s">
        <v>88</v>
      </c>
      <c r="M15" s="187" t="str">
        <f t="shared" si="3"/>
        <v>Error</v>
      </c>
      <c r="N15" s="184">
        <v>46303</v>
      </c>
    </row>
    <row r="16" spans="1:14" ht="202" thickBot="1">
      <c r="A16" s="113" t="s">
        <v>362</v>
      </c>
      <c r="B16" s="187" t="str">
        <f t="shared" si="0"/>
        <v>N/A</v>
      </c>
      <c r="C16" s="188" t="str">
        <f t="shared" si="1"/>
        <v/>
      </c>
      <c r="D16" t="b">
        <f t="shared" si="2"/>
        <v>0</v>
      </c>
      <c r="E16" s="151">
        <v>45441</v>
      </c>
      <c r="L16" s="198" t="s">
        <v>363</v>
      </c>
      <c r="M16" s="187" t="str">
        <f t="shared" si="3"/>
        <v>ID6580</v>
      </c>
      <c r="N16" s="184">
        <v>46295</v>
      </c>
    </row>
    <row r="17" spans="1:14" ht="109" thickBot="1">
      <c r="A17" s="113" t="s">
        <v>364</v>
      </c>
      <c r="B17" s="187" t="str">
        <f t="shared" si="0"/>
        <v>N/A</v>
      </c>
      <c r="C17" s="188" t="str">
        <f t="shared" si="1"/>
        <v/>
      </c>
      <c r="D17" t="b">
        <f t="shared" si="2"/>
        <v>0</v>
      </c>
      <c r="E17" s="151">
        <v>45441</v>
      </c>
      <c r="L17" s="199" t="s">
        <v>188</v>
      </c>
      <c r="M17" s="187" t="str">
        <f t="shared" si="3"/>
        <v>Error</v>
      </c>
      <c r="N17" s="184">
        <v>46290</v>
      </c>
    </row>
    <row r="18" spans="1:14" ht="93.5" thickBot="1">
      <c r="A18" s="146" t="s">
        <v>365</v>
      </c>
      <c r="B18" s="187" t="str">
        <f t="shared" si="0"/>
        <v>ID6198</v>
      </c>
      <c r="C18" s="188" t="str">
        <f t="shared" si="1"/>
        <v/>
      </c>
      <c r="D18" t="b">
        <f t="shared" si="2"/>
        <v>0</v>
      </c>
      <c r="E18" s="50">
        <v>45448</v>
      </c>
      <c r="L18" s="198" t="s">
        <v>299</v>
      </c>
      <c r="M18" s="187" t="str">
        <f t="shared" si="3"/>
        <v>Error</v>
      </c>
      <c r="N18" s="184">
        <v>46290</v>
      </c>
    </row>
    <row r="19" spans="1:14" ht="93.5" thickBot="1">
      <c r="A19" s="98" t="s">
        <v>366</v>
      </c>
      <c r="B19" s="187" t="str">
        <f t="shared" si="0"/>
        <v>N/A</v>
      </c>
      <c r="C19" s="188" t="str">
        <f t="shared" si="1"/>
        <v/>
      </c>
      <c r="D19" t="b">
        <f t="shared" si="2"/>
        <v>0</v>
      </c>
      <c r="E19" s="50">
        <v>45448</v>
      </c>
      <c r="L19" s="199" t="s">
        <v>166</v>
      </c>
      <c r="M19" s="187" t="str">
        <f t="shared" si="3"/>
        <v>ID6517</v>
      </c>
      <c r="N19" s="184">
        <v>46268</v>
      </c>
    </row>
    <row r="20" spans="1:14" ht="155.5" thickBot="1">
      <c r="A20" s="113" t="s">
        <v>367</v>
      </c>
      <c r="B20" s="187" t="str">
        <f t="shared" si="0"/>
        <v>ID1403</v>
      </c>
      <c r="C20" s="188" t="str">
        <f t="shared" si="1"/>
        <v/>
      </c>
      <c r="D20" t="b">
        <f t="shared" si="2"/>
        <v>0</v>
      </c>
      <c r="E20" s="152" t="s">
        <v>368</v>
      </c>
      <c r="L20" s="198" t="s">
        <v>115</v>
      </c>
      <c r="M20" s="187" t="str">
        <f t="shared" si="3"/>
        <v>ID6586</v>
      </c>
      <c r="N20" s="184">
        <v>46268</v>
      </c>
    </row>
    <row r="21" spans="1:14" ht="171" thickBot="1">
      <c r="A21" s="113" t="s">
        <v>369</v>
      </c>
      <c r="B21" s="187" t="str">
        <f t="shared" si="0"/>
        <v>ID3742</v>
      </c>
      <c r="C21" s="188" t="str">
        <f t="shared" si="1"/>
        <v/>
      </c>
      <c r="D21" t="b">
        <f t="shared" si="2"/>
        <v>0</v>
      </c>
      <c r="E21" s="50">
        <v>45455</v>
      </c>
      <c r="L21" s="199" t="s">
        <v>136</v>
      </c>
      <c r="M21" s="187" t="str">
        <f t="shared" si="3"/>
        <v>Error</v>
      </c>
      <c r="N21" s="184">
        <v>46268</v>
      </c>
    </row>
    <row r="22" spans="1:14" ht="140" thickBot="1">
      <c r="A22" s="113" t="s">
        <v>370</v>
      </c>
      <c r="B22" s="187" t="str">
        <f t="shared" si="0"/>
        <v>N/A</v>
      </c>
      <c r="C22" s="188" t="str">
        <f t="shared" si="1"/>
        <v/>
      </c>
      <c r="D22" t="b">
        <f t="shared" si="2"/>
        <v>0</v>
      </c>
      <c r="E22" s="151">
        <v>45456</v>
      </c>
      <c r="L22" s="198" t="s">
        <v>34</v>
      </c>
      <c r="M22" s="187" t="str">
        <f t="shared" si="3"/>
        <v>ID6578</v>
      </c>
      <c r="N22" s="184">
        <v>46268</v>
      </c>
    </row>
    <row r="23" spans="1:14" ht="171" thickBot="1">
      <c r="A23" s="146" t="s">
        <v>371</v>
      </c>
      <c r="B23" s="187" t="str">
        <f t="shared" si="0"/>
        <v>ID6327</v>
      </c>
      <c r="C23" s="188" t="str">
        <f t="shared" si="1"/>
        <v/>
      </c>
      <c r="D23" t="b">
        <f t="shared" si="2"/>
        <v>0</v>
      </c>
      <c r="E23" s="50">
        <v>45462</v>
      </c>
      <c r="L23" s="199" t="s">
        <v>49</v>
      </c>
      <c r="M23" s="187" t="str">
        <f t="shared" si="3"/>
        <v>Error</v>
      </c>
      <c r="N23" s="184">
        <v>46260</v>
      </c>
    </row>
    <row r="24" spans="1:14" ht="109" thickBot="1">
      <c r="A24" s="98" t="s">
        <v>372</v>
      </c>
      <c r="B24" s="187" t="str">
        <f t="shared" si="0"/>
        <v>ID6376</v>
      </c>
      <c r="C24" s="188" t="str">
        <f t="shared" si="1"/>
        <v/>
      </c>
      <c r="D24" t="b">
        <f t="shared" si="2"/>
        <v>0</v>
      </c>
      <c r="E24" s="50">
        <v>45476</v>
      </c>
      <c r="L24" s="198" t="s">
        <v>373</v>
      </c>
      <c r="M24" s="187" t="str">
        <f t="shared" si="3"/>
        <v>Error</v>
      </c>
      <c r="N24" s="184">
        <v>46260</v>
      </c>
    </row>
    <row r="25" spans="1:14" ht="155.5" thickBot="1">
      <c r="A25" s="98" t="s">
        <v>374</v>
      </c>
      <c r="B25" s="187" t="str">
        <f t="shared" si="0"/>
        <v>ID4025</v>
      </c>
      <c r="C25" s="188" t="str">
        <f t="shared" si="1"/>
        <v/>
      </c>
      <c r="D25" t="b">
        <f t="shared" si="2"/>
        <v>0</v>
      </c>
      <c r="E25" s="151">
        <v>45483</v>
      </c>
      <c r="L25" s="199" t="s">
        <v>375</v>
      </c>
      <c r="M25" s="187" t="str">
        <f t="shared" si="3"/>
        <v>ID6458</v>
      </c>
      <c r="N25" s="184">
        <v>46260</v>
      </c>
    </row>
    <row r="26" spans="1:14" ht="109" thickBot="1">
      <c r="A26" s="98" t="s">
        <v>376</v>
      </c>
      <c r="B26" s="187" t="str">
        <f t="shared" si="0"/>
        <v>ID1444</v>
      </c>
      <c r="C26" s="188" t="str">
        <f t="shared" si="1"/>
        <v/>
      </c>
      <c r="D26" t="b">
        <f t="shared" si="2"/>
        <v>0</v>
      </c>
      <c r="E26" s="50">
        <v>45483</v>
      </c>
      <c r="L26" s="198" t="s">
        <v>146</v>
      </c>
      <c r="M26" s="187" t="str">
        <f t="shared" si="3"/>
        <v>ID6556</v>
      </c>
      <c r="N26" s="184">
        <v>46260</v>
      </c>
    </row>
    <row r="27" spans="1:14" ht="78" thickBot="1">
      <c r="A27" s="98" t="s">
        <v>377</v>
      </c>
      <c r="B27" s="187" t="str">
        <f t="shared" si="0"/>
        <v>ID3834</v>
      </c>
      <c r="C27" s="188" t="str">
        <f t="shared" si="1"/>
        <v/>
      </c>
      <c r="D27" t="b">
        <f t="shared" si="2"/>
        <v>0</v>
      </c>
      <c r="E27" s="50">
        <v>45497</v>
      </c>
      <c r="L27" s="199" t="s">
        <v>212</v>
      </c>
      <c r="M27" s="187" t="str">
        <f t="shared" si="3"/>
        <v>ID6585</v>
      </c>
      <c r="N27" s="184">
        <v>46253</v>
      </c>
    </row>
    <row r="28" spans="1:14" ht="171" thickBot="1">
      <c r="A28" s="98" t="s">
        <v>378</v>
      </c>
      <c r="B28" s="187" t="str">
        <f t="shared" si="0"/>
        <v>ID3812</v>
      </c>
      <c r="C28" s="188" t="str">
        <f t="shared" si="1"/>
        <v/>
      </c>
      <c r="D28" t="b">
        <f t="shared" si="2"/>
        <v>0</v>
      </c>
      <c r="E28" s="151">
        <v>45497</v>
      </c>
      <c r="L28" s="198" t="s">
        <v>179</v>
      </c>
      <c r="M28" s="187" t="str">
        <f t="shared" si="3"/>
        <v>Error</v>
      </c>
      <c r="N28" s="184">
        <v>46240</v>
      </c>
    </row>
    <row r="29" spans="1:14" ht="109" thickBot="1">
      <c r="A29" s="98" t="s">
        <v>379</v>
      </c>
      <c r="B29" s="187" t="str">
        <f t="shared" si="0"/>
        <v>N/A</v>
      </c>
      <c r="C29" s="188" t="str">
        <f t="shared" si="1"/>
        <v/>
      </c>
      <c r="D29" t="b">
        <f t="shared" si="2"/>
        <v>0</v>
      </c>
      <c r="E29" s="151">
        <v>45497</v>
      </c>
      <c r="L29" s="199" t="s">
        <v>201</v>
      </c>
      <c r="M29" s="187" t="str">
        <f t="shared" si="3"/>
        <v>ID6239</v>
      </c>
      <c r="N29" s="184">
        <v>46232</v>
      </c>
    </row>
    <row r="30" spans="1:14" ht="155.5" thickBot="1">
      <c r="A30" s="98" t="s">
        <v>380</v>
      </c>
      <c r="B30" s="187" t="str">
        <f t="shared" si="0"/>
        <v>ID3935</v>
      </c>
      <c r="C30" s="188" t="str">
        <f t="shared" si="1"/>
        <v/>
      </c>
      <c r="D30" t="b">
        <f t="shared" si="2"/>
        <v>0</v>
      </c>
      <c r="E30" s="50">
        <v>45502</v>
      </c>
      <c r="L30" s="198" t="s">
        <v>108</v>
      </c>
      <c r="M30" s="187" t="str">
        <f t="shared" si="3"/>
        <v>ID6409</v>
      </c>
      <c r="N30" s="184">
        <v>46232</v>
      </c>
    </row>
    <row r="31" spans="1:14" ht="78" thickBot="1">
      <c r="A31" s="146" t="s">
        <v>381</v>
      </c>
      <c r="B31" s="187" t="str">
        <f t="shared" si="0"/>
        <v>ID882</v>
      </c>
      <c r="C31" s="188" t="str">
        <f t="shared" si="1"/>
        <v/>
      </c>
      <c r="D31" t="b">
        <f t="shared" si="2"/>
        <v>0</v>
      </c>
      <c r="E31" s="50">
        <v>45511</v>
      </c>
      <c r="L31" s="199" t="s">
        <v>221</v>
      </c>
      <c r="M31" s="187" t="str">
        <f t="shared" si="3"/>
        <v>ID6380</v>
      </c>
      <c r="N31" s="184">
        <v>46226</v>
      </c>
    </row>
    <row r="32" spans="1:14" ht="186.5" thickBot="1">
      <c r="A32" s="98" t="s">
        <v>382</v>
      </c>
      <c r="B32" s="187" t="str">
        <f t="shared" si="0"/>
        <v>ID3822</v>
      </c>
      <c r="C32" s="188" t="str">
        <f t="shared" si="1"/>
        <v/>
      </c>
      <c r="D32" t="b">
        <f t="shared" si="2"/>
        <v>0</v>
      </c>
      <c r="E32" s="50">
        <v>45511</v>
      </c>
      <c r="L32" s="198" t="s">
        <v>383</v>
      </c>
      <c r="M32" s="187" t="str">
        <f t="shared" si="3"/>
        <v>ID6326</v>
      </c>
      <c r="N32" s="184">
        <v>46226</v>
      </c>
    </row>
    <row r="33" spans="1:14" ht="93.5" thickBot="1">
      <c r="A33" s="146" t="s">
        <v>384</v>
      </c>
      <c r="B33" s="187" t="str">
        <f t="shared" si="0"/>
        <v>ID6396</v>
      </c>
      <c r="C33" s="188" t="str">
        <f t="shared" si="1"/>
        <v/>
      </c>
      <c r="D33" t="b">
        <f t="shared" si="2"/>
        <v>0</v>
      </c>
      <c r="E33" s="151">
        <v>45512</v>
      </c>
      <c r="L33" s="199" t="s">
        <v>55</v>
      </c>
      <c r="M33" s="187" t="str">
        <f t="shared" si="3"/>
        <v>Error</v>
      </c>
      <c r="N33" s="184">
        <v>46225</v>
      </c>
    </row>
    <row r="34" spans="1:14" ht="124.5" thickBot="1">
      <c r="A34" s="104" t="s">
        <v>385</v>
      </c>
      <c r="B34" s="187" t="str">
        <f t="shared" si="0"/>
        <v>ID6187</v>
      </c>
      <c r="C34" s="188" t="str">
        <f t="shared" si="1"/>
        <v/>
      </c>
      <c r="D34" t="b">
        <f t="shared" si="2"/>
        <v>0</v>
      </c>
      <c r="E34" s="151">
        <v>45518</v>
      </c>
      <c r="L34" s="198" t="s">
        <v>48</v>
      </c>
      <c r="M34" s="187" t="str">
        <f t="shared" si="3"/>
        <v>ID3959</v>
      </c>
      <c r="N34" s="184">
        <v>46218</v>
      </c>
    </row>
    <row r="35" spans="1:14" ht="140" thickBot="1">
      <c r="A35" s="98" t="s">
        <v>386</v>
      </c>
      <c r="B35" s="187" t="str">
        <f t="shared" si="0"/>
        <v>ID6190</v>
      </c>
      <c r="C35" s="188" t="str">
        <f t="shared" si="1"/>
        <v/>
      </c>
      <c r="D35" t="b">
        <f t="shared" si="2"/>
        <v>0</v>
      </c>
      <c r="E35" s="151">
        <v>45518</v>
      </c>
      <c r="L35" s="199" t="s">
        <v>289</v>
      </c>
      <c r="M35" s="187" t="str">
        <f t="shared" si="3"/>
        <v>Error</v>
      </c>
      <c r="N35" s="184">
        <v>46218</v>
      </c>
    </row>
    <row r="36" spans="1:14" ht="78" thickBot="1">
      <c r="A36" s="98" t="s">
        <v>387</v>
      </c>
      <c r="B36" s="187" t="str">
        <f t="shared" si="0"/>
        <v>ID6209</v>
      </c>
      <c r="C36" s="188" t="str">
        <f t="shared" si="1"/>
        <v/>
      </c>
      <c r="D36" t="b">
        <f t="shared" si="2"/>
        <v>0</v>
      </c>
      <c r="E36" s="151">
        <v>45526</v>
      </c>
      <c r="L36" s="198" t="s">
        <v>163</v>
      </c>
      <c r="M36" s="187" t="str">
        <f t="shared" si="3"/>
        <v>Error</v>
      </c>
      <c r="N36" s="184">
        <v>46213</v>
      </c>
    </row>
    <row r="37" spans="1:14" ht="186.5" thickBot="1">
      <c r="A37" s="98" t="s">
        <v>388</v>
      </c>
      <c r="B37" s="187" t="str">
        <f t="shared" si="0"/>
        <v>ID4030</v>
      </c>
      <c r="C37" s="188" t="str">
        <f t="shared" si="1"/>
        <v/>
      </c>
      <c r="D37" t="b">
        <f t="shared" si="2"/>
        <v>0</v>
      </c>
      <c r="E37" s="151">
        <v>45533</v>
      </c>
      <c r="L37" s="199" t="s">
        <v>225</v>
      </c>
      <c r="M37" s="187" t="str">
        <f t="shared" si="3"/>
        <v>ID6489</v>
      </c>
      <c r="N37" s="184">
        <v>46191</v>
      </c>
    </row>
    <row r="38" spans="1:14" ht="109" thickBot="1">
      <c r="A38" s="148" t="s">
        <v>389</v>
      </c>
      <c r="B38" s="187" t="str">
        <f t="shared" si="0"/>
        <v>ID6300</v>
      </c>
      <c r="C38" s="188" t="str">
        <f t="shared" si="1"/>
        <v/>
      </c>
      <c r="D38" t="b">
        <f t="shared" si="2"/>
        <v>0</v>
      </c>
      <c r="E38" s="151">
        <v>45539</v>
      </c>
      <c r="L38" s="198" t="s">
        <v>94</v>
      </c>
      <c r="M38" s="187" t="str">
        <f t="shared" si="3"/>
        <v>ID6457</v>
      </c>
      <c r="N38" s="184">
        <v>46191</v>
      </c>
    </row>
    <row r="39" spans="1:14" ht="202" thickBot="1">
      <c r="A39" s="104" t="s">
        <v>390</v>
      </c>
      <c r="B39" s="187" t="str">
        <f t="shared" si="0"/>
        <v>ID6176</v>
      </c>
      <c r="C39" s="188" t="str">
        <f t="shared" si="1"/>
        <v/>
      </c>
      <c r="D39" t="b">
        <f t="shared" si="2"/>
        <v>0</v>
      </c>
      <c r="E39" s="152">
        <v>45539</v>
      </c>
      <c r="L39" s="199" t="s">
        <v>139</v>
      </c>
      <c r="M39" s="187" t="str">
        <f t="shared" si="3"/>
        <v>ID6425</v>
      </c>
      <c r="N39" s="184">
        <v>46185</v>
      </c>
    </row>
    <row r="40" spans="1:14" ht="140" thickBot="1">
      <c r="A40" s="98" t="s">
        <v>391</v>
      </c>
      <c r="B40" s="187" t="str">
        <f t="shared" si="0"/>
        <v>ID5085</v>
      </c>
      <c r="C40" s="188" t="str">
        <f t="shared" si="1"/>
        <v/>
      </c>
      <c r="D40" t="b">
        <f t="shared" si="2"/>
        <v>0</v>
      </c>
      <c r="E40" s="151">
        <v>45539</v>
      </c>
      <c r="L40" s="198" t="s">
        <v>308</v>
      </c>
      <c r="M40" s="187" t="str">
        <f t="shared" si="3"/>
        <v>ID3753</v>
      </c>
      <c r="N40" s="184">
        <v>46185</v>
      </c>
    </row>
    <row r="41" spans="1:14" ht="109" thickBot="1">
      <c r="A41" s="98" t="s">
        <v>392</v>
      </c>
      <c r="B41" s="187" t="str">
        <f t="shared" si="0"/>
        <v>ID2704</v>
      </c>
      <c r="C41" s="188" t="str">
        <f t="shared" si="1"/>
        <v/>
      </c>
      <c r="D41" t="b">
        <f t="shared" si="2"/>
        <v>0</v>
      </c>
      <c r="E41" s="151">
        <v>45546</v>
      </c>
      <c r="L41" s="199" t="s">
        <v>122</v>
      </c>
      <c r="M41" s="187" t="str">
        <f t="shared" si="3"/>
        <v>ID6514</v>
      </c>
      <c r="N41" s="184">
        <v>46177</v>
      </c>
    </row>
    <row r="42" spans="1:14" ht="124.5" thickBot="1">
      <c r="A42" s="98" t="s">
        <v>393</v>
      </c>
      <c r="B42" s="187" t="str">
        <f t="shared" si="0"/>
        <v>ID4015</v>
      </c>
      <c r="C42" s="188" t="str">
        <f t="shared" si="1"/>
        <v/>
      </c>
      <c r="D42" t="b">
        <f t="shared" si="2"/>
        <v>0</v>
      </c>
      <c r="E42" s="151">
        <v>45546</v>
      </c>
      <c r="L42" s="198" t="s">
        <v>332</v>
      </c>
      <c r="M42" s="187" t="str">
        <f t="shared" si="3"/>
        <v>ID6388</v>
      </c>
      <c r="N42" s="184">
        <v>46156</v>
      </c>
    </row>
    <row r="43" spans="1:14" ht="140" thickBot="1">
      <c r="A43" s="104" t="s">
        <v>394</v>
      </c>
      <c r="B43" s="187" t="str">
        <f t="shared" si="0"/>
        <v>ID6197</v>
      </c>
      <c r="C43" s="188" t="str">
        <f t="shared" si="1"/>
        <v/>
      </c>
      <c r="D43" t="b">
        <f t="shared" si="2"/>
        <v>0</v>
      </c>
      <c r="E43" s="151">
        <v>45546</v>
      </c>
      <c r="L43" s="199" t="s">
        <v>273</v>
      </c>
      <c r="M43" s="187" t="str">
        <f t="shared" si="3"/>
        <v>ID6441</v>
      </c>
      <c r="N43" s="184">
        <v>46156</v>
      </c>
    </row>
    <row r="44" spans="1:14" ht="171" thickBot="1">
      <c r="A44" s="98" t="s">
        <v>395</v>
      </c>
      <c r="B44" s="187" t="str">
        <f t="shared" si="0"/>
        <v>ID6302</v>
      </c>
      <c r="C44" s="188" t="str">
        <f t="shared" si="1"/>
        <v/>
      </c>
      <c r="D44" t="b">
        <f t="shared" si="2"/>
        <v>0</v>
      </c>
      <c r="E44" s="151">
        <v>45546</v>
      </c>
      <c r="L44" s="198" t="s">
        <v>182</v>
      </c>
      <c r="M44" s="187" t="str">
        <f t="shared" si="3"/>
        <v>ID6442</v>
      </c>
      <c r="N44" s="184">
        <v>46149</v>
      </c>
    </row>
    <row r="45" spans="1:14" ht="124.5" thickBot="1">
      <c r="A45" s="104" t="s">
        <v>396</v>
      </c>
      <c r="B45" s="187" t="str">
        <f t="shared" si="0"/>
        <v>ID6258</v>
      </c>
      <c r="C45" s="188" t="str">
        <f t="shared" si="1"/>
        <v/>
      </c>
      <c r="D45" t="b">
        <f t="shared" si="2"/>
        <v>0</v>
      </c>
      <c r="E45" s="151">
        <v>45547</v>
      </c>
      <c r="L45" s="199" t="s">
        <v>11</v>
      </c>
      <c r="M45" s="187" t="str">
        <f t="shared" si="3"/>
        <v>ID6232</v>
      </c>
      <c r="N45" s="184">
        <v>46134</v>
      </c>
    </row>
    <row r="46" spans="1:14" ht="124.5" thickBot="1">
      <c r="A46" s="98" t="s">
        <v>397</v>
      </c>
      <c r="B46" s="187" t="str">
        <f t="shared" si="0"/>
        <v>ID4069</v>
      </c>
      <c r="C46" s="188" t="str">
        <f t="shared" si="1"/>
        <v/>
      </c>
      <c r="D46" t="b">
        <f t="shared" si="2"/>
        <v>0</v>
      </c>
      <c r="E46" s="151">
        <v>45552</v>
      </c>
      <c r="L46" s="198" t="s">
        <v>131</v>
      </c>
      <c r="M46" s="187" t="str">
        <f t="shared" si="3"/>
        <v>ID1627</v>
      </c>
      <c r="N46" s="184">
        <v>46134</v>
      </c>
    </row>
    <row r="47" spans="1:14" ht="124.5" thickBot="1">
      <c r="A47" s="98" t="s">
        <v>398</v>
      </c>
      <c r="B47" s="187" t="str">
        <f t="shared" si="0"/>
        <v>ID6298</v>
      </c>
      <c r="C47" s="188" t="str">
        <f t="shared" si="1"/>
        <v/>
      </c>
      <c r="D47" t="b">
        <f t="shared" si="2"/>
        <v>0</v>
      </c>
      <c r="E47" s="151">
        <v>45560</v>
      </c>
      <c r="L47" s="199" t="s">
        <v>297</v>
      </c>
      <c r="M47" s="187" t="str">
        <f t="shared" si="3"/>
        <v>ID6259</v>
      </c>
      <c r="N47" s="184">
        <v>46120</v>
      </c>
    </row>
    <row r="48" spans="1:14" ht="171" thickBot="1">
      <c r="A48" s="98" t="s">
        <v>399</v>
      </c>
      <c r="B48" s="187" t="str">
        <f t="shared" si="0"/>
        <v>ID1363</v>
      </c>
      <c r="C48" s="188" t="str">
        <f t="shared" si="1"/>
        <v/>
      </c>
      <c r="D48" t="b">
        <f t="shared" si="2"/>
        <v>0</v>
      </c>
      <c r="E48" s="50">
        <v>45567</v>
      </c>
      <c r="L48" s="198" t="s">
        <v>41</v>
      </c>
      <c r="M48" s="187" t="str">
        <f t="shared" si="3"/>
        <v>ID6212</v>
      </c>
      <c r="N48" s="184">
        <v>46120</v>
      </c>
    </row>
    <row r="49" spans="1:14" ht="93.5" thickBot="1">
      <c r="A49" s="98" t="s">
        <v>400</v>
      </c>
      <c r="B49" s="187" t="str">
        <f t="shared" si="0"/>
        <v>ID3932</v>
      </c>
      <c r="C49" s="188" t="str">
        <f t="shared" si="1"/>
        <v/>
      </c>
      <c r="D49" t="b">
        <f t="shared" si="2"/>
        <v>0</v>
      </c>
      <c r="E49" s="50">
        <v>45581</v>
      </c>
      <c r="L49" s="199" t="s">
        <v>279</v>
      </c>
      <c r="M49" s="187" t="str">
        <f t="shared" si="3"/>
        <v>ID6439</v>
      </c>
      <c r="N49" s="184">
        <v>46113</v>
      </c>
    </row>
    <row r="50" spans="1:14" ht="93.5" thickBot="1">
      <c r="A50" s="98" t="s">
        <v>401</v>
      </c>
      <c r="B50" s="187" t="str">
        <f t="shared" si="0"/>
        <v>ID5088</v>
      </c>
      <c r="C50" s="188" t="str">
        <f t="shared" si="1"/>
        <v/>
      </c>
      <c r="D50" t="b">
        <f t="shared" si="2"/>
        <v>0</v>
      </c>
      <c r="E50" s="50">
        <v>45588</v>
      </c>
      <c r="L50" s="198" t="s">
        <v>249</v>
      </c>
      <c r="M50" s="187" t="str">
        <f t="shared" si="3"/>
        <v>ID6497</v>
      </c>
      <c r="N50" s="184">
        <v>46099</v>
      </c>
    </row>
    <row r="51" spans="1:14" ht="93.5" thickBot="1">
      <c r="A51" s="104" t="s">
        <v>402</v>
      </c>
      <c r="B51" s="187" t="str">
        <f t="shared" si="0"/>
        <v>ID4042</v>
      </c>
      <c r="C51" s="188" t="str">
        <f t="shared" si="1"/>
        <v/>
      </c>
      <c r="D51" t="b">
        <f t="shared" si="2"/>
        <v>0</v>
      </c>
      <c r="E51" s="50">
        <v>45588</v>
      </c>
      <c r="L51" s="199" t="s">
        <v>210</v>
      </c>
      <c r="M51" s="187" t="str">
        <f t="shared" si="3"/>
        <v>ID6420</v>
      </c>
      <c r="N51" s="184">
        <v>46092</v>
      </c>
    </row>
    <row r="52" spans="1:14" ht="93.5" thickBot="1">
      <c r="A52" s="104" t="s">
        <v>403</v>
      </c>
      <c r="B52" s="187" t="str">
        <f t="shared" si="0"/>
        <v>ID3770</v>
      </c>
      <c r="C52" s="188" t="str">
        <f t="shared" si="1"/>
        <v/>
      </c>
      <c r="D52" t="b">
        <f t="shared" si="2"/>
        <v>0</v>
      </c>
      <c r="E52" s="50">
        <v>45602</v>
      </c>
      <c r="L52" s="198" t="s">
        <v>129</v>
      </c>
      <c r="M52" s="187" t="str">
        <f t="shared" si="3"/>
        <v>ID6487</v>
      </c>
      <c r="N52" s="184">
        <v>46092</v>
      </c>
    </row>
    <row r="53" spans="1:14" ht="155.5" thickBot="1">
      <c r="A53" s="98" t="s">
        <v>404</v>
      </c>
      <c r="B53" s="187" t="str">
        <f t="shared" si="0"/>
        <v>ID6368</v>
      </c>
      <c r="C53" s="188" t="str">
        <f t="shared" si="1"/>
        <v/>
      </c>
      <c r="D53" t="b">
        <f t="shared" si="2"/>
        <v>0</v>
      </c>
      <c r="E53" s="50">
        <v>45609</v>
      </c>
      <c r="L53" s="199" t="s">
        <v>151</v>
      </c>
      <c r="M53" s="187" t="str">
        <f t="shared" si="3"/>
        <v>Error</v>
      </c>
      <c r="N53" s="184">
        <v>46092</v>
      </c>
    </row>
    <row r="54" spans="1:14" ht="155.5" thickBot="1">
      <c r="A54" s="104" t="s">
        <v>405</v>
      </c>
      <c r="B54" s="187" t="str">
        <f t="shared" si="0"/>
        <v>ID6333</v>
      </c>
      <c r="C54" s="188" t="str">
        <f t="shared" si="1"/>
        <v/>
      </c>
      <c r="D54" t="b">
        <f t="shared" si="2"/>
        <v>0</v>
      </c>
      <c r="E54" s="50">
        <v>45609</v>
      </c>
      <c r="L54" s="198" t="s">
        <v>75</v>
      </c>
      <c r="M54" s="187" t="str">
        <f t="shared" si="3"/>
        <v>ID6249</v>
      </c>
      <c r="N54" s="184">
        <v>46085</v>
      </c>
    </row>
    <row r="55" spans="1:14" ht="155.5" thickBot="1">
      <c r="A55" s="98" t="s">
        <v>406</v>
      </c>
      <c r="B55" s="187" t="str">
        <f t="shared" si="0"/>
        <v>ID6331</v>
      </c>
      <c r="C55" s="188" t="str">
        <f t="shared" si="1"/>
        <v/>
      </c>
      <c r="D55" t="b">
        <f t="shared" si="2"/>
        <v>0</v>
      </c>
      <c r="E55" s="50">
        <v>45610</v>
      </c>
      <c r="L55" s="199" t="s">
        <v>74</v>
      </c>
      <c r="M55" s="187" t="str">
        <f t="shared" si="3"/>
        <v>ID3843</v>
      </c>
      <c r="N55" s="184">
        <v>46078</v>
      </c>
    </row>
    <row r="56" spans="1:14" ht="109" thickBot="1">
      <c r="A56" s="104" t="s">
        <v>407</v>
      </c>
      <c r="B56" s="187" t="str">
        <f t="shared" si="0"/>
        <v>ID5094</v>
      </c>
      <c r="C56" s="188" t="str">
        <f t="shared" si="1"/>
        <v/>
      </c>
      <c r="D56" t="b">
        <f t="shared" si="2"/>
        <v>0</v>
      </c>
      <c r="E56" s="151">
        <v>45616</v>
      </c>
      <c r="L56" s="198" t="s">
        <v>142</v>
      </c>
      <c r="M56" s="187" t="str">
        <f t="shared" si="3"/>
        <v>ID6459</v>
      </c>
      <c r="N56" s="184">
        <v>46078</v>
      </c>
    </row>
    <row r="57" spans="1:14" ht="124.5" thickBot="1">
      <c r="A57" s="104" t="s">
        <v>408</v>
      </c>
      <c r="B57" s="187" t="str">
        <f t="shared" si="0"/>
        <v>ID5115</v>
      </c>
      <c r="C57" s="188" t="str">
        <f t="shared" si="1"/>
        <v/>
      </c>
      <c r="D57" t="b">
        <f t="shared" si="2"/>
        <v>0</v>
      </c>
      <c r="E57" s="151">
        <v>45616</v>
      </c>
      <c r="L57" s="199" t="s">
        <v>114</v>
      </c>
      <c r="M57" s="187" t="str">
        <f t="shared" si="3"/>
        <v>ID6338</v>
      </c>
      <c r="N57" s="184">
        <v>46078</v>
      </c>
    </row>
    <row r="58" spans="1:14" ht="62.5" thickBot="1">
      <c r="A58" s="98" t="s">
        <v>409</v>
      </c>
      <c r="B58" s="187" t="str">
        <f t="shared" si="0"/>
        <v>ID6140</v>
      </c>
      <c r="C58" s="188" t="str">
        <f t="shared" si="1"/>
        <v/>
      </c>
      <c r="D58" t="b">
        <f t="shared" si="2"/>
        <v>0</v>
      </c>
      <c r="E58" s="151">
        <v>45616</v>
      </c>
      <c r="L58" s="198" t="s">
        <v>226</v>
      </c>
      <c r="M58" s="187" t="str">
        <f t="shared" si="3"/>
        <v>ID4029</v>
      </c>
      <c r="N58" s="184">
        <v>46073</v>
      </c>
    </row>
    <row r="59" spans="1:14" ht="171" thickBot="1">
      <c r="A59" s="104" t="s">
        <v>410</v>
      </c>
      <c r="B59" s="187" t="str">
        <f t="shared" si="0"/>
        <v>ID6337</v>
      </c>
      <c r="C59" s="188" t="str">
        <f t="shared" si="1"/>
        <v/>
      </c>
      <c r="D59" t="b">
        <f t="shared" si="2"/>
        <v>0</v>
      </c>
      <c r="E59" s="151">
        <v>45623</v>
      </c>
      <c r="L59" s="199" t="s">
        <v>99</v>
      </c>
      <c r="M59" s="187" t="str">
        <f t="shared" si="3"/>
        <v>Error</v>
      </c>
      <c r="N59" s="184">
        <v>46064</v>
      </c>
    </row>
    <row r="60" spans="1:14" ht="124.5" thickBot="1">
      <c r="A60" s="146" t="s">
        <v>411</v>
      </c>
      <c r="B60" s="187" t="str">
        <f t="shared" si="0"/>
        <v>ID6289</v>
      </c>
      <c r="C60" s="188" t="str">
        <f t="shared" si="1"/>
        <v/>
      </c>
      <c r="D60" t="b">
        <f t="shared" si="2"/>
        <v>0</v>
      </c>
      <c r="E60" s="151">
        <v>45630</v>
      </c>
      <c r="L60" s="198" t="s">
        <v>42</v>
      </c>
      <c r="M60" s="187" t="str">
        <f t="shared" si="3"/>
        <v>ID6211</v>
      </c>
      <c r="N60" s="184">
        <v>46064</v>
      </c>
    </row>
    <row r="61" spans="1:14" ht="93.5" thickBot="1">
      <c r="A61" s="113" t="s">
        <v>412</v>
      </c>
      <c r="B61" s="187" t="str">
        <f t="shared" si="0"/>
        <v>ID6320</v>
      </c>
      <c r="C61" s="188" t="str">
        <f t="shared" si="1"/>
        <v/>
      </c>
      <c r="D61" t="b">
        <f t="shared" si="2"/>
        <v>0</v>
      </c>
      <c r="E61" s="50">
        <v>45630</v>
      </c>
      <c r="L61" s="199" t="s">
        <v>293</v>
      </c>
      <c r="M61" s="187" t="str">
        <f t="shared" si="3"/>
        <v>ID6485</v>
      </c>
      <c r="N61" s="184">
        <v>46064</v>
      </c>
    </row>
    <row r="62" spans="1:14" ht="124.5" thickBot="1">
      <c r="A62" s="104" t="s">
        <v>413</v>
      </c>
      <c r="B62" s="187" t="str">
        <f t="shared" si="0"/>
        <v>ID4026</v>
      </c>
      <c r="C62" s="188" t="str">
        <f t="shared" si="1"/>
        <v/>
      </c>
      <c r="D62" t="b">
        <f t="shared" si="2"/>
        <v>0</v>
      </c>
      <c r="E62" s="50">
        <v>45637</v>
      </c>
      <c r="L62" s="198" t="s">
        <v>245</v>
      </c>
      <c r="M62" s="187" t="str">
        <f t="shared" si="3"/>
        <v>ID6269</v>
      </c>
      <c r="N62" s="184">
        <v>46051</v>
      </c>
    </row>
    <row r="63" spans="1:14" ht="186.5" thickBot="1">
      <c r="A63" s="104" t="s">
        <v>414</v>
      </c>
      <c r="B63" s="187" t="str">
        <f t="shared" si="0"/>
        <v>N/A</v>
      </c>
      <c r="C63" s="188" t="str">
        <f t="shared" si="1"/>
        <v/>
      </c>
      <c r="D63" t="b">
        <f t="shared" si="2"/>
        <v>0</v>
      </c>
      <c r="E63" s="50">
        <v>45637</v>
      </c>
      <c r="L63" s="199" t="s">
        <v>216</v>
      </c>
      <c r="M63" s="187" t="str">
        <f t="shared" si="3"/>
        <v>ID6223</v>
      </c>
      <c r="N63" s="184">
        <v>46050</v>
      </c>
    </row>
    <row r="64" spans="1:14" ht="140" thickBot="1">
      <c r="A64" s="113" t="s">
        <v>415</v>
      </c>
      <c r="B64" s="187" t="str">
        <f t="shared" si="0"/>
        <v>ID6350</v>
      </c>
      <c r="C64" s="188" t="str">
        <f t="shared" si="1"/>
        <v/>
      </c>
      <c r="D64" t="b">
        <f t="shared" si="2"/>
        <v>0</v>
      </c>
      <c r="E64" s="50">
        <v>45644</v>
      </c>
      <c r="L64" s="198" t="s">
        <v>326</v>
      </c>
      <c r="M64" s="187" t="str">
        <f t="shared" si="3"/>
        <v>ID6407</v>
      </c>
      <c r="N64" s="184">
        <v>46050</v>
      </c>
    </row>
    <row r="65" spans="1:14" ht="140" thickBot="1">
      <c r="A65" s="98" t="s">
        <v>416</v>
      </c>
      <c r="B65" s="187" t="str">
        <f t="shared" si="0"/>
        <v>ID6179</v>
      </c>
      <c r="C65" s="188" t="str">
        <f t="shared" si="1"/>
        <v/>
      </c>
      <c r="D65" t="b">
        <f t="shared" si="2"/>
        <v>0</v>
      </c>
      <c r="E65" s="50">
        <v>45649</v>
      </c>
      <c r="L65" s="199" t="s">
        <v>196</v>
      </c>
      <c r="M65" s="187" t="str">
        <f t="shared" si="3"/>
        <v>ID6310</v>
      </c>
      <c r="N65" s="184">
        <v>46050</v>
      </c>
    </row>
    <row r="66" spans="1:14" ht="109" thickBot="1">
      <c r="A66" s="98" t="s">
        <v>417</v>
      </c>
      <c r="B66" s="187" t="str">
        <f t="shared" ref="B66:B129" si="4">IFERROR(MID(A66,FIND("[ID",A66)+1,SEARCH("]",A66)-FIND("[ID",A66)-1),"N/A")</f>
        <v>ID1441</v>
      </c>
      <c r="C66" s="188" t="str">
        <f t="shared" ref="C66:C129" si="5">IFERROR(VLOOKUP(B66,$M:$O,2,FALSE),"")</f>
        <v/>
      </c>
      <c r="D66" t="b">
        <f t="shared" ref="D66:D129" si="6">E66=C66</f>
        <v>0</v>
      </c>
      <c r="E66" s="151">
        <v>45666</v>
      </c>
      <c r="L66" s="198" t="s">
        <v>18</v>
      </c>
      <c r="M66" s="187" t="str">
        <f t="shared" ref="M66:M129" si="7">IFERROR(MID(L66,FIND("[ID",L66)+1,SEARCH("]",L66)-FIND("[ID",L66)-1),"Error")</f>
        <v>ID6256</v>
      </c>
      <c r="N66" s="184">
        <v>46043</v>
      </c>
    </row>
    <row r="67" spans="1:14" ht="109" thickBot="1">
      <c r="A67" s="146" t="s">
        <v>418</v>
      </c>
      <c r="B67" s="187" t="str">
        <f t="shared" si="4"/>
        <v>ID6134</v>
      </c>
      <c r="C67" s="188" t="str">
        <f t="shared" si="5"/>
        <v/>
      </c>
      <c r="D67" t="b">
        <f t="shared" si="6"/>
        <v>0</v>
      </c>
      <c r="E67" s="151">
        <v>45672</v>
      </c>
      <c r="L67" s="199" t="s">
        <v>13</v>
      </c>
      <c r="M67" s="187" t="str">
        <f t="shared" si="7"/>
        <v>ID6354</v>
      </c>
      <c r="N67" s="184">
        <v>46036</v>
      </c>
    </row>
    <row r="68" spans="1:14" ht="109" thickBot="1">
      <c r="A68" s="98" t="s">
        <v>419</v>
      </c>
      <c r="B68" s="187" t="str">
        <f t="shared" si="4"/>
        <v>N/A</v>
      </c>
      <c r="C68" s="188" t="str">
        <f t="shared" si="5"/>
        <v/>
      </c>
      <c r="D68" t="b">
        <f t="shared" si="6"/>
        <v>0</v>
      </c>
      <c r="E68" s="151">
        <v>45672</v>
      </c>
      <c r="L68" s="198" t="s">
        <v>37</v>
      </c>
      <c r="M68" s="187" t="str">
        <f t="shared" si="7"/>
        <v>ID6294</v>
      </c>
      <c r="N68" s="184">
        <v>46030</v>
      </c>
    </row>
    <row r="69" spans="1:14" ht="264" thickBot="1">
      <c r="A69" s="98" t="s">
        <v>420</v>
      </c>
      <c r="B69" s="187" t="str">
        <f t="shared" si="4"/>
        <v>ID6220</v>
      </c>
      <c r="C69" s="188" t="str">
        <f t="shared" si="5"/>
        <v/>
      </c>
      <c r="D69" t="b">
        <f t="shared" si="6"/>
        <v>0</v>
      </c>
      <c r="E69" s="151">
        <v>45672</v>
      </c>
      <c r="L69" s="199" t="s">
        <v>321</v>
      </c>
      <c r="M69" s="187" t="str">
        <f t="shared" si="7"/>
        <v>ID6291</v>
      </c>
      <c r="N69" s="184">
        <v>46029</v>
      </c>
    </row>
    <row r="70" spans="1:14" ht="109" thickBot="1">
      <c r="A70" s="98" t="s">
        <v>421</v>
      </c>
      <c r="B70" s="187" t="str">
        <f t="shared" si="4"/>
        <v>ID4024</v>
      </c>
      <c r="C70" s="188" t="str">
        <f t="shared" si="5"/>
        <v/>
      </c>
      <c r="D70" t="b">
        <f t="shared" si="6"/>
        <v>0</v>
      </c>
      <c r="E70" s="151">
        <v>45673</v>
      </c>
      <c r="L70" s="198" t="s">
        <v>268</v>
      </c>
      <c r="M70" s="187" t="str">
        <f t="shared" si="7"/>
        <v>ID6284</v>
      </c>
      <c r="N70" s="184">
        <v>46008</v>
      </c>
    </row>
    <row r="71" spans="1:14" ht="109" thickBot="1">
      <c r="A71" s="98" t="s">
        <v>422</v>
      </c>
      <c r="B71" s="187" t="str">
        <f t="shared" si="4"/>
        <v>N/A</v>
      </c>
      <c r="C71" s="188" t="str">
        <f t="shared" si="5"/>
        <v/>
      </c>
      <c r="D71" t="b">
        <f t="shared" si="6"/>
        <v>0</v>
      </c>
      <c r="E71" s="151">
        <v>45673</v>
      </c>
      <c r="L71" s="199" t="s">
        <v>291</v>
      </c>
      <c r="M71" s="187" t="str">
        <f t="shared" si="7"/>
        <v>ID4004</v>
      </c>
      <c r="N71" s="184">
        <v>45994</v>
      </c>
    </row>
    <row r="72" spans="1:14" ht="109" thickBot="1">
      <c r="A72" s="98" t="s">
        <v>423</v>
      </c>
      <c r="B72" s="187" t="str">
        <f t="shared" si="4"/>
        <v>ID1001</v>
      </c>
      <c r="C72" s="188" t="str">
        <f t="shared" si="5"/>
        <v/>
      </c>
      <c r="D72" t="b">
        <f t="shared" si="6"/>
        <v>0</v>
      </c>
      <c r="E72" s="151">
        <v>45679</v>
      </c>
      <c r="L72" s="198" t="s">
        <v>197</v>
      </c>
      <c r="M72" s="187" t="str">
        <f t="shared" si="7"/>
        <v>ID3858</v>
      </c>
      <c r="N72" s="184">
        <v>45490</v>
      </c>
    </row>
    <row r="73" spans="1:14" ht="124.5" thickBot="1">
      <c r="A73" s="104" t="s">
        <v>424</v>
      </c>
      <c r="B73" s="187" t="str">
        <f t="shared" si="4"/>
        <v>ID3821</v>
      </c>
      <c r="C73" s="188" t="str">
        <f t="shared" si="5"/>
        <v/>
      </c>
      <c r="D73" t="b">
        <f t="shared" si="6"/>
        <v>0</v>
      </c>
      <c r="E73" s="151">
        <v>45680</v>
      </c>
      <c r="L73" s="199" t="s">
        <v>113</v>
      </c>
      <c r="M73" s="187" t="str">
        <f t="shared" si="7"/>
        <v>ID3845</v>
      </c>
      <c r="N73" s="184">
        <v>44727</v>
      </c>
    </row>
    <row r="74" spans="1:14" ht="140" thickBot="1">
      <c r="A74" s="104" t="s">
        <v>425</v>
      </c>
      <c r="B74" s="187" t="str">
        <f t="shared" si="4"/>
        <v>ID6225</v>
      </c>
      <c r="C74" s="188" t="str">
        <f t="shared" si="5"/>
        <v/>
      </c>
      <c r="D74" t="b">
        <f t="shared" si="6"/>
        <v>0</v>
      </c>
      <c r="E74" s="152">
        <v>45693</v>
      </c>
      <c r="L74" s="198" t="s">
        <v>77</v>
      </c>
      <c r="M74" s="187" t="str">
        <f t="shared" si="7"/>
        <v>Error</v>
      </c>
      <c r="N74" s="184">
        <v>44405</v>
      </c>
    </row>
    <row r="75" spans="1:14" ht="155.5" thickBot="1">
      <c r="A75" s="104" t="s">
        <v>426</v>
      </c>
      <c r="B75" s="187" t="str">
        <f t="shared" si="4"/>
        <v>ID3907</v>
      </c>
      <c r="C75" s="188" t="str">
        <f t="shared" si="5"/>
        <v/>
      </c>
      <c r="D75" t="b">
        <f t="shared" si="6"/>
        <v>0</v>
      </c>
      <c r="E75" s="151">
        <v>45693</v>
      </c>
      <c r="L75" s="199" t="s">
        <v>284</v>
      </c>
      <c r="M75" s="187" t="str">
        <f t="shared" si="7"/>
        <v>ID1668</v>
      </c>
      <c r="N75" s="184">
        <v>44307</v>
      </c>
    </row>
    <row r="76" spans="1:14" ht="93.5" thickBot="1">
      <c r="A76" s="98" t="s">
        <v>427</v>
      </c>
      <c r="B76" s="187" t="str">
        <f t="shared" si="4"/>
        <v>ID3988</v>
      </c>
      <c r="C76" s="188" t="str">
        <f t="shared" si="5"/>
        <v/>
      </c>
      <c r="D76" t="b">
        <f t="shared" si="6"/>
        <v>0</v>
      </c>
      <c r="E76" s="151">
        <v>45700</v>
      </c>
      <c r="L76" s="198" t="s">
        <v>59</v>
      </c>
      <c r="M76" s="187" t="str">
        <f t="shared" si="7"/>
        <v>ID1243</v>
      </c>
      <c r="N76" s="184">
        <v>43609</v>
      </c>
    </row>
    <row r="77" spans="1:14" ht="155.5" thickBot="1">
      <c r="A77" s="104" t="s">
        <v>428</v>
      </c>
      <c r="B77" s="187" t="str">
        <f t="shared" si="4"/>
        <v>ID6288</v>
      </c>
      <c r="C77" s="188" t="str">
        <f t="shared" si="5"/>
        <v/>
      </c>
      <c r="D77" t="b">
        <f t="shared" si="6"/>
        <v>0</v>
      </c>
      <c r="E77" s="151">
        <v>45700</v>
      </c>
      <c r="L77" s="199" t="s">
        <v>50</v>
      </c>
      <c r="M77" s="187" t="str">
        <f t="shared" si="7"/>
        <v>ID1145</v>
      </c>
      <c r="N77" s="184">
        <v>43516</v>
      </c>
    </row>
    <row r="78" spans="1:14" ht="62.5" thickBot="1">
      <c r="A78" s="104" t="s">
        <v>429</v>
      </c>
      <c r="B78" s="187" t="str">
        <f t="shared" si="4"/>
        <v>ID6132</v>
      </c>
      <c r="C78" s="188" t="str">
        <f t="shared" si="5"/>
        <v/>
      </c>
      <c r="D78" t="b">
        <f t="shared" si="6"/>
        <v>0</v>
      </c>
      <c r="E78" s="151">
        <v>45700</v>
      </c>
      <c r="L78" s="198" t="s">
        <v>330</v>
      </c>
      <c r="M78" s="187" t="str">
        <f t="shared" si="7"/>
        <v>ID884</v>
      </c>
      <c r="N78" s="184">
        <v>43061</v>
      </c>
    </row>
    <row r="79" spans="1:14" ht="78" thickBot="1">
      <c r="A79" s="104" t="s">
        <v>430</v>
      </c>
      <c r="B79" s="187" t="str">
        <f t="shared" si="4"/>
        <v>ID6336</v>
      </c>
      <c r="C79" s="188" t="str">
        <f t="shared" si="5"/>
        <v/>
      </c>
      <c r="D79" t="b">
        <f t="shared" si="6"/>
        <v>0</v>
      </c>
      <c r="E79" s="151">
        <v>45700</v>
      </c>
      <c r="L79" s="199" t="s">
        <v>252</v>
      </c>
      <c r="M79" s="187" t="str">
        <f t="shared" si="7"/>
        <v>ID1056</v>
      </c>
      <c r="N79" s="184">
        <v>43054</v>
      </c>
    </row>
    <row r="80" spans="1:14" ht="109" thickBot="1">
      <c r="A80" s="98" t="s">
        <v>431</v>
      </c>
      <c r="B80" s="187" t="str">
        <f t="shared" si="4"/>
        <v>ID6404</v>
      </c>
      <c r="C80" s="188" t="str">
        <f t="shared" si="5"/>
        <v/>
      </c>
      <c r="D80" t="b">
        <f t="shared" si="6"/>
        <v>0</v>
      </c>
      <c r="E80" s="151">
        <v>45707</v>
      </c>
      <c r="L80" s="198" t="s">
        <v>190</v>
      </c>
      <c r="M80" s="187" t="str">
        <f t="shared" si="7"/>
        <v>ID858</v>
      </c>
      <c r="N80" s="184">
        <v>42914</v>
      </c>
    </row>
    <row r="81" spans="1:14" ht="78" thickBot="1">
      <c r="A81" s="104" t="s">
        <v>432</v>
      </c>
      <c r="B81" s="187" t="str">
        <f t="shared" si="4"/>
        <v>ID6293</v>
      </c>
      <c r="C81" s="188" t="str">
        <f t="shared" si="5"/>
        <v/>
      </c>
      <c r="D81" t="b">
        <f t="shared" si="6"/>
        <v>0</v>
      </c>
      <c r="E81" s="151">
        <v>45707</v>
      </c>
      <c r="L81" s="199" t="s">
        <v>178</v>
      </c>
      <c r="M81" s="187" t="str">
        <f t="shared" si="7"/>
        <v>ID508</v>
      </c>
      <c r="N81" s="184">
        <v>42641</v>
      </c>
    </row>
    <row r="82" spans="1:14" ht="62.5" thickBot="1">
      <c r="A82" s="104" t="s">
        <v>433</v>
      </c>
      <c r="B82" s="187" t="str">
        <f t="shared" si="4"/>
        <v>ID5120</v>
      </c>
      <c r="C82" s="188" t="str">
        <f t="shared" si="5"/>
        <v/>
      </c>
      <c r="D82" t="b">
        <f t="shared" si="6"/>
        <v>0</v>
      </c>
      <c r="E82" s="151">
        <v>45714</v>
      </c>
      <c r="L82" s="198" t="s">
        <v>328</v>
      </c>
      <c r="M82" s="187" t="str">
        <f t="shared" si="7"/>
        <v>ID1267</v>
      </c>
      <c r="N82" s="184" t="s">
        <v>6</v>
      </c>
    </row>
    <row r="83" spans="1:14" ht="62.5" thickBot="1">
      <c r="A83" s="98" t="s">
        <v>434</v>
      </c>
      <c r="B83" s="187" t="str">
        <f t="shared" si="4"/>
        <v>ID4016</v>
      </c>
      <c r="C83" s="188" t="str">
        <f t="shared" si="5"/>
        <v/>
      </c>
      <c r="D83" t="b">
        <f t="shared" si="6"/>
        <v>0</v>
      </c>
      <c r="E83" s="151">
        <v>45714</v>
      </c>
      <c r="L83" s="199" t="s">
        <v>21</v>
      </c>
      <c r="M83" s="187" t="str">
        <f t="shared" si="7"/>
        <v>ID1312</v>
      </c>
      <c r="N83" s="184" t="s">
        <v>6</v>
      </c>
    </row>
    <row r="84" spans="1:14" ht="186.5" thickBot="1">
      <c r="A84" s="98" t="s">
        <v>435</v>
      </c>
      <c r="B84" s="187" t="str">
        <f t="shared" si="4"/>
        <v>ID6280</v>
      </c>
      <c r="C84" s="188" t="str">
        <f t="shared" si="5"/>
        <v/>
      </c>
      <c r="D84" t="b">
        <f t="shared" si="6"/>
        <v>0</v>
      </c>
      <c r="E84" s="151">
        <v>45721</v>
      </c>
      <c r="L84" s="198" t="s">
        <v>260</v>
      </c>
      <c r="M84" s="187" t="str">
        <f t="shared" si="7"/>
        <v>ID1601</v>
      </c>
      <c r="N84" s="184" t="s">
        <v>6</v>
      </c>
    </row>
    <row r="85" spans="1:14" ht="124.5" thickBot="1">
      <c r="A85" s="98" t="s">
        <v>436</v>
      </c>
      <c r="B85" s="187" t="str">
        <f t="shared" si="4"/>
        <v>ID5123</v>
      </c>
      <c r="C85" s="188" t="str">
        <f t="shared" si="5"/>
        <v/>
      </c>
      <c r="D85" t="b">
        <f t="shared" si="6"/>
        <v>0</v>
      </c>
      <c r="E85" s="50">
        <v>45728</v>
      </c>
      <c r="L85" s="199" t="s">
        <v>116</v>
      </c>
      <c r="M85" s="187" t="str">
        <f t="shared" si="7"/>
        <v>ID1623</v>
      </c>
      <c r="N85" s="184" t="s">
        <v>6</v>
      </c>
    </row>
    <row r="86" spans="1:14" ht="109" thickBot="1">
      <c r="A86" s="104" t="s">
        <v>437</v>
      </c>
      <c r="B86" s="187" t="str">
        <f t="shared" si="4"/>
        <v>ID6218</v>
      </c>
      <c r="C86" s="188" t="str">
        <f t="shared" si="5"/>
        <v/>
      </c>
      <c r="D86" t="b">
        <f t="shared" si="6"/>
        <v>0</v>
      </c>
      <c r="E86" s="151">
        <v>45728</v>
      </c>
      <c r="L86" s="198" t="s">
        <v>181</v>
      </c>
      <c r="M86" s="187" t="str">
        <f t="shared" si="7"/>
        <v>ID1527</v>
      </c>
      <c r="N86" s="184" t="s">
        <v>6</v>
      </c>
    </row>
    <row r="87" spans="1:14" ht="124.5" thickBot="1">
      <c r="A87" s="98" t="s">
        <v>438</v>
      </c>
      <c r="B87" s="187" t="str">
        <f t="shared" si="4"/>
        <v>ID3887</v>
      </c>
      <c r="C87" s="188" t="str">
        <f t="shared" si="5"/>
        <v/>
      </c>
      <c r="D87" t="b">
        <f t="shared" si="6"/>
        <v>0</v>
      </c>
      <c r="E87" s="50">
        <v>45742</v>
      </c>
      <c r="L87" s="199" t="s">
        <v>325</v>
      </c>
      <c r="M87" s="187" t="str">
        <f t="shared" si="7"/>
        <v>ID1425</v>
      </c>
      <c r="N87" s="184" t="s">
        <v>6</v>
      </c>
    </row>
    <row r="88" spans="1:14" ht="124.5" thickBot="1">
      <c r="A88" s="98" t="s">
        <v>439</v>
      </c>
      <c r="B88" s="187" t="str">
        <f t="shared" si="4"/>
        <v>ID6405</v>
      </c>
      <c r="C88" s="188" t="str">
        <f t="shared" si="5"/>
        <v/>
      </c>
      <c r="D88" t="b">
        <f t="shared" si="6"/>
        <v>0</v>
      </c>
      <c r="E88" s="151">
        <v>45742</v>
      </c>
      <c r="L88" s="198" t="s">
        <v>262</v>
      </c>
      <c r="M88" s="187" t="str">
        <f t="shared" si="7"/>
        <v>ID1596</v>
      </c>
      <c r="N88" s="184" t="s">
        <v>6</v>
      </c>
    </row>
    <row r="89" spans="1:14" ht="78" thickBot="1">
      <c r="A89" s="98" t="s">
        <v>440</v>
      </c>
      <c r="B89" s="187" t="str">
        <f t="shared" si="4"/>
        <v>ID1651</v>
      </c>
      <c r="C89" s="188" t="str">
        <f t="shared" si="5"/>
        <v/>
      </c>
      <c r="D89" t="b">
        <f t="shared" si="6"/>
        <v>0</v>
      </c>
      <c r="E89" s="50">
        <v>45742</v>
      </c>
      <c r="L89" s="199" t="s">
        <v>62</v>
      </c>
      <c r="M89" s="187" t="str">
        <f t="shared" si="7"/>
        <v>ID1653</v>
      </c>
      <c r="N89" s="184" t="s">
        <v>6</v>
      </c>
    </row>
    <row r="90" spans="1:14" ht="93.5" thickBot="1">
      <c r="A90" s="104" t="s">
        <v>441</v>
      </c>
      <c r="B90" s="187" t="str">
        <f t="shared" si="4"/>
        <v>ID6170</v>
      </c>
      <c r="C90" s="188" t="str">
        <f t="shared" si="5"/>
        <v/>
      </c>
      <c r="D90" t="b">
        <f t="shared" si="6"/>
        <v>0</v>
      </c>
      <c r="E90" s="151">
        <v>45749</v>
      </c>
      <c r="L90" s="198" t="s">
        <v>244</v>
      </c>
      <c r="M90" s="187" t="str">
        <f t="shared" si="7"/>
        <v>ID2724</v>
      </c>
      <c r="N90" s="184" t="s">
        <v>6</v>
      </c>
    </row>
    <row r="91" spans="1:14" ht="62.5" thickBot="1">
      <c r="A91" s="104" t="s">
        <v>442</v>
      </c>
      <c r="B91" s="187" t="str">
        <f t="shared" si="4"/>
        <v>N/A</v>
      </c>
      <c r="C91" s="188" t="str">
        <f t="shared" si="5"/>
        <v/>
      </c>
      <c r="D91" t="b">
        <f t="shared" si="6"/>
        <v>0</v>
      </c>
      <c r="E91" s="151">
        <v>45749</v>
      </c>
      <c r="L91" s="199" t="s">
        <v>183</v>
      </c>
      <c r="M91" s="187" t="str">
        <f t="shared" si="7"/>
        <v>ID2695</v>
      </c>
      <c r="N91" s="184" t="s">
        <v>6</v>
      </c>
    </row>
    <row r="92" spans="1:14" ht="155.5" thickBot="1">
      <c r="A92" s="98" t="s">
        <v>443</v>
      </c>
      <c r="B92" s="187" t="str">
        <f t="shared" si="4"/>
        <v>ID3913</v>
      </c>
      <c r="C92" s="188" t="str">
        <f t="shared" si="5"/>
        <v/>
      </c>
      <c r="D92" t="b">
        <f t="shared" si="6"/>
        <v>0</v>
      </c>
      <c r="E92" s="151">
        <v>45749</v>
      </c>
      <c r="L92" s="198" t="s">
        <v>154</v>
      </c>
      <c r="M92" s="187" t="str">
        <f t="shared" si="7"/>
        <v>ID2706</v>
      </c>
      <c r="N92" s="184" t="s">
        <v>6</v>
      </c>
    </row>
    <row r="93" spans="1:14" ht="93.5" thickBot="1">
      <c r="A93" s="98" t="s">
        <v>444</v>
      </c>
      <c r="B93" s="187" t="str">
        <f t="shared" si="4"/>
        <v>ID6263</v>
      </c>
      <c r="C93" s="188" t="str">
        <f t="shared" si="5"/>
        <v/>
      </c>
      <c r="D93" t="b">
        <f t="shared" si="6"/>
        <v>0</v>
      </c>
      <c r="E93" s="151">
        <v>45762</v>
      </c>
      <c r="L93" s="199" t="s">
        <v>209</v>
      </c>
      <c r="M93" s="187" t="str">
        <f t="shared" si="7"/>
        <v>ID1645</v>
      </c>
      <c r="N93" s="184" t="s">
        <v>6</v>
      </c>
    </row>
    <row r="94" spans="1:14" ht="78" thickBot="1">
      <c r="A94" s="104" t="s">
        <v>445</v>
      </c>
      <c r="B94" s="187" t="str">
        <f t="shared" si="4"/>
        <v>ID6377</v>
      </c>
      <c r="C94" s="188" t="str">
        <f t="shared" si="5"/>
        <v/>
      </c>
      <c r="D94" t="b">
        <f t="shared" si="6"/>
        <v>0</v>
      </c>
      <c r="E94" s="151">
        <v>45762</v>
      </c>
      <c r="L94" s="198" t="s">
        <v>269</v>
      </c>
      <c r="M94" s="187" t="str">
        <f t="shared" si="7"/>
        <v>ID3738</v>
      </c>
      <c r="N94" s="184" t="s">
        <v>6</v>
      </c>
    </row>
    <row r="95" spans="1:14" ht="78" thickBot="1">
      <c r="A95" s="98" t="s">
        <v>446</v>
      </c>
      <c r="B95" s="187" t="str">
        <f t="shared" si="4"/>
        <v>ID5100</v>
      </c>
      <c r="C95" s="188" t="str">
        <f t="shared" si="5"/>
        <v/>
      </c>
      <c r="D95" t="b">
        <f t="shared" si="6"/>
        <v>0</v>
      </c>
      <c r="E95" s="151">
        <v>45763</v>
      </c>
      <c r="L95" s="199" t="s">
        <v>213</v>
      </c>
      <c r="M95" s="187" t="str">
        <f t="shared" si="7"/>
        <v>ID1664</v>
      </c>
      <c r="N95" s="184" t="s">
        <v>6</v>
      </c>
    </row>
    <row r="96" spans="1:14" ht="140" thickBot="1">
      <c r="A96" s="98" t="s">
        <v>447</v>
      </c>
      <c r="B96" s="187" t="str">
        <f t="shared" si="4"/>
        <v>ID6340</v>
      </c>
      <c r="C96" s="188" t="str">
        <f t="shared" si="5"/>
        <v/>
      </c>
      <c r="D96" t="b">
        <f t="shared" si="6"/>
        <v>0</v>
      </c>
      <c r="E96" s="151">
        <v>45763</v>
      </c>
      <c r="L96" s="198" t="s">
        <v>32</v>
      </c>
      <c r="M96" s="187" t="str">
        <f t="shared" si="7"/>
        <v>ID2707</v>
      </c>
      <c r="N96" s="184" t="s">
        <v>6</v>
      </c>
    </row>
    <row r="97" spans="1:14" ht="171" thickBot="1">
      <c r="A97" s="98" t="s">
        <v>448</v>
      </c>
      <c r="B97" s="187" t="str">
        <f t="shared" si="4"/>
        <v>ID3982</v>
      </c>
      <c r="C97" s="188" t="str">
        <f t="shared" si="5"/>
        <v/>
      </c>
      <c r="D97" t="b">
        <f t="shared" si="6"/>
        <v>0</v>
      </c>
      <c r="E97" s="151">
        <v>45763</v>
      </c>
      <c r="L97" s="199" t="s">
        <v>239</v>
      </c>
      <c r="M97" s="187" t="str">
        <f t="shared" si="7"/>
        <v>ID3814</v>
      </c>
      <c r="N97" s="184" t="s">
        <v>6</v>
      </c>
    </row>
    <row r="98" spans="1:14" ht="109" thickBot="1">
      <c r="A98" s="98" t="s">
        <v>449</v>
      </c>
      <c r="B98" s="187" t="str">
        <f t="shared" si="4"/>
        <v>N/A</v>
      </c>
      <c r="C98" s="188" t="str">
        <f t="shared" si="5"/>
        <v/>
      </c>
      <c r="D98" t="b">
        <f t="shared" si="6"/>
        <v>0</v>
      </c>
      <c r="E98" s="151">
        <v>45770</v>
      </c>
      <c r="L98" s="198" t="s">
        <v>170</v>
      </c>
      <c r="M98" s="187" t="str">
        <f t="shared" si="7"/>
        <v>ID3872</v>
      </c>
      <c r="N98" s="184" t="s">
        <v>6</v>
      </c>
    </row>
    <row r="99" spans="1:14" ht="124.5" thickBot="1">
      <c r="A99" s="104" t="s">
        <v>450</v>
      </c>
      <c r="B99" s="187" t="str">
        <f t="shared" si="4"/>
        <v>ID6130</v>
      </c>
      <c r="C99" s="188" t="str">
        <f t="shared" si="5"/>
        <v/>
      </c>
      <c r="D99" t="b">
        <f t="shared" si="6"/>
        <v>0</v>
      </c>
      <c r="E99" s="151">
        <v>45770</v>
      </c>
      <c r="L99" s="199" t="s">
        <v>57</v>
      </c>
      <c r="M99" s="187" t="str">
        <f t="shared" si="7"/>
        <v xml:space="preserve">ID3924 </v>
      </c>
      <c r="N99" s="184" t="s">
        <v>6</v>
      </c>
    </row>
    <row r="100" spans="1:14" ht="140" thickBot="1">
      <c r="A100" s="104" t="s">
        <v>451</v>
      </c>
      <c r="B100" s="187" t="str">
        <f t="shared" si="4"/>
        <v>ID6423</v>
      </c>
      <c r="C100" s="188" t="str">
        <f t="shared" si="5"/>
        <v/>
      </c>
      <c r="D100" t="b">
        <f t="shared" si="6"/>
        <v>0</v>
      </c>
      <c r="E100" s="151">
        <v>45783</v>
      </c>
      <c r="L100" s="198" t="s">
        <v>141</v>
      </c>
      <c r="M100" s="187" t="str">
        <f t="shared" si="7"/>
        <v>ID3992</v>
      </c>
      <c r="N100" s="184" t="s">
        <v>6</v>
      </c>
    </row>
    <row r="101" spans="1:14" ht="109" thickBot="1">
      <c r="A101" s="98" t="s">
        <v>452</v>
      </c>
      <c r="B101" s="187" t="str">
        <f t="shared" si="4"/>
        <v>ID6334</v>
      </c>
      <c r="C101" s="188" t="str">
        <f t="shared" si="5"/>
        <v/>
      </c>
      <c r="D101" t="b">
        <f t="shared" si="6"/>
        <v>0</v>
      </c>
      <c r="E101" s="50">
        <v>45784</v>
      </c>
      <c r="L101" s="199" t="s">
        <v>287</v>
      </c>
      <c r="M101" s="187" t="str">
        <f t="shared" si="7"/>
        <v>ID4001</v>
      </c>
      <c r="N101" s="184" t="s">
        <v>6</v>
      </c>
    </row>
    <row r="102" spans="1:14" ht="93.5" thickBot="1">
      <c r="A102" s="98" t="s">
        <v>453</v>
      </c>
      <c r="B102" s="187" t="str">
        <f t="shared" si="4"/>
        <v>ID6328</v>
      </c>
      <c r="C102" s="188" t="str">
        <f t="shared" si="5"/>
        <v/>
      </c>
      <c r="D102" t="b">
        <f t="shared" si="6"/>
        <v>0</v>
      </c>
      <c r="E102" s="50">
        <v>45785</v>
      </c>
      <c r="L102" s="198" t="s">
        <v>198</v>
      </c>
      <c r="M102" s="187" t="str">
        <f t="shared" si="7"/>
        <v>ID4053</v>
      </c>
      <c r="N102" s="184" t="s">
        <v>6</v>
      </c>
    </row>
    <row r="103" spans="1:14" ht="78" thickBot="1">
      <c r="A103" s="98" t="s">
        <v>454</v>
      </c>
      <c r="B103" s="187" t="str">
        <f t="shared" si="4"/>
        <v>ID1333</v>
      </c>
      <c r="C103" s="188" t="str">
        <f t="shared" si="5"/>
        <v/>
      </c>
      <c r="D103" t="b">
        <f t="shared" si="6"/>
        <v>0</v>
      </c>
      <c r="E103" s="50">
        <v>45789</v>
      </c>
      <c r="L103" s="199" t="s">
        <v>73</v>
      </c>
      <c r="M103" s="187" t="str">
        <f t="shared" si="7"/>
        <v>ID3987</v>
      </c>
      <c r="N103" s="184" t="s">
        <v>6</v>
      </c>
    </row>
    <row r="104" spans="1:14" ht="109" thickBot="1">
      <c r="A104" s="98" t="s">
        <v>455</v>
      </c>
      <c r="B104" s="187" t="str">
        <f t="shared" si="4"/>
        <v>ID6370</v>
      </c>
      <c r="C104" s="188" t="str">
        <f t="shared" si="5"/>
        <v/>
      </c>
      <c r="D104" t="b">
        <f t="shared" si="6"/>
        <v>0</v>
      </c>
      <c r="E104" s="50">
        <v>45792</v>
      </c>
      <c r="L104" s="198" t="s">
        <v>235</v>
      </c>
      <c r="M104" s="187" t="str">
        <f t="shared" si="7"/>
        <v>ID3861</v>
      </c>
      <c r="N104" s="184" t="s">
        <v>6</v>
      </c>
    </row>
    <row r="105" spans="1:14" ht="124.5" thickBot="1">
      <c r="A105" s="98" t="s">
        <v>456</v>
      </c>
      <c r="B105" s="187" t="str">
        <f t="shared" si="4"/>
        <v>ID6426</v>
      </c>
      <c r="C105" s="188" t="str">
        <f t="shared" si="5"/>
        <v/>
      </c>
      <c r="D105" t="b">
        <f t="shared" si="6"/>
        <v>0</v>
      </c>
      <c r="E105" s="151">
        <v>45799</v>
      </c>
      <c r="L105" s="199" t="s">
        <v>68</v>
      </c>
      <c r="M105" s="187" t="str">
        <f t="shared" si="7"/>
        <v>ID4012</v>
      </c>
      <c r="N105" s="184" t="s">
        <v>6</v>
      </c>
    </row>
    <row r="106" spans="1:14" ht="78" thickBot="1">
      <c r="A106" s="98" t="s">
        <v>457</v>
      </c>
      <c r="B106" s="187" t="str">
        <f t="shared" si="4"/>
        <v>ID1136</v>
      </c>
      <c r="C106" s="188" t="str">
        <f t="shared" si="5"/>
        <v/>
      </c>
      <c r="D106" t="b">
        <f t="shared" si="6"/>
        <v>0</v>
      </c>
      <c r="E106" s="151">
        <v>45805</v>
      </c>
      <c r="L106" s="198" t="s">
        <v>333</v>
      </c>
      <c r="M106" s="187" t="str">
        <f t="shared" si="7"/>
        <v>ID5079</v>
      </c>
      <c r="N106" s="184" t="s">
        <v>6</v>
      </c>
    </row>
    <row r="107" spans="1:14" ht="171" thickBot="1">
      <c r="A107" s="98" t="s">
        <v>458</v>
      </c>
      <c r="B107" s="187" t="str">
        <f t="shared" si="4"/>
        <v>ID4070</v>
      </c>
      <c r="C107" s="188" t="str">
        <f t="shared" si="5"/>
        <v/>
      </c>
      <c r="D107" t="b">
        <f t="shared" si="6"/>
        <v>0</v>
      </c>
      <c r="E107" s="151">
        <v>45806</v>
      </c>
      <c r="L107" s="199" t="s">
        <v>218</v>
      </c>
      <c r="M107" s="187" t="str">
        <f t="shared" si="7"/>
        <v>ID5089</v>
      </c>
      <c r="N107" s="184" t="s">
        <v>6</v>
      </c>
    </row>
    <row r="108" spans="1:14" ht="124.5" thickBot="1">
      <c r="A108" s="98" t="s">
        <v>459</v>
      </c>
      <c r="B108" s="187" t="str">
        <f t="shared" si="4"/>
        <v>ID6178</v>
      </c>
      <c r="C108" s="188" t="str">
        <f t="shared" si="5"/>
        <v/>
      </c>
      <c r="D108" t="b">
        <f t="shared" si="6"/>
        <v>0</v>
      </c>
      <c r="E108" s="151">
        <v>45811</v>
      </c>
      <c r="L108" s="198" t="s">
        <v>137</v>
      </c>
      <c r="M108" s="187" t="str">
        <f t="shared" si="7"/>
        <v>ID3922</v>
      </c>
      <c r="N108" s="184" t="s">
        <v>6</v>
      </c>
    </row>
    <row r="109" spans="1:14" ht="109" thickBot="1">
      <c r="A109" s="104" t="s">
        <v>460</v>
      </c>
      <c r="B109" s="187" t="str">
        <f t="shared" si="4"/>
        <v>ID6357</v>
      </c>
      <c r="C109" s="188" t="str">
        <f t="shared" si="5"/>
        <v/>
      </c>
      <c r="D109" t="b">
        <f t="shared" si="6"/>
        <v>0</v>
      </c>
      <c r="E109" s="151">
        <v>45812</v>
      </c>
      <c r="L109" s="199" t="s">
        <v>200</v>
      </c>
      <c r="M109" s="187" t="str">
        <f t="shared" si="7"/>
        <v>ID5102</v>
      </c>
      <c r="N109" s="184" t="s">
        <v>6</v>
      </c>
    </row>
    <row r="110" spans="1:14" ht="78" thickBot="1">
      <c r="A110" s="104" t="s">
        <v>461</v>
      </c>
      <c r="B110" s="187" t="str">
        <f t="shared" si="4"/>
        <v>ID4003</v>
      </c>
      <c r="C110" s="188" t="str">
        <f t="shared" si="5"/>
        <v/>
      </c>
      <c r="D110" t="b">
        <f t="shared" si="6"/>
        <v>0</v>
      </c>
      <c r="E110" s="50">
        <v>45812</v>
      </c>
      <c r="L110" s="198" t="s">
        <v>220</v>
      </c>
      <c r="M110" s="187" t="str">
        <f t="shared" si="7"/>
        <v>ID6144</v>
      </c>
      <c r="N110" s="184" t="s">
        <v>6</v>
      </c>
    </row>
    <row r="111" spans="1:14" ht="78" thickBot="1">
      <c r="A111" s="104" t="s">
        <v>462</v>
      </c>
      <c r="B111" s="187" t="str">
        <f t="shared" si="4"/>
        <v>ID3963</v>
      </c>
      <c r="C111" s="188" t="str">
        <f t="shared" si="5"/>
        <v/>
      </c>
      <c r="D111" t="b">
        <f t="shared" si="6"/>
        <v>0</v>
      </c>
      <c r="E111" s="50">
        <v>45826</v>
      </c>
      <c r="L111" s="199" t="s">
        <v>272</v>
      </c>
      <c r="M111" s="187" t="str">
        <f t="shared" si="7"/>
        <v>ID6183</v>
      </c>
      <c r="N111" s="184" t="s">
        <v>6</v>
      </c>
    </row>
    <row r="112" spans="1:14" ht="78" thickBot="1">
      <c r="A112" s="98" t="s">
        <v>463</v>
      </c>
      <c r="B112" s="187" t="str">
        <f t="shared" si="4"/>
        <v>ID6324</v>
      </c>
      <c r="C112" s="188" t="str">
        <f t="shared" si="5"/>
        <v/>
      </c>
      <c r="D112" t="b">
        <f t="shared" si="6"/>
        <v>0</v>
      </c>
      <c r="E112" s="151">
        <v>45827</v>
      </c>
      <c r="L112" s="198" t="s">
        <v>214</v>
      </c>
      <c r="M112" s="187" t="str">
        <f t="shared" si="7"/>
        <v>ID5111</v>
      </c>
      <c r="N112" s="184" t="s">
        <v>6</v>
      </c>
    </row>
    <row r="113" spans="1:14" ht="62.5" thickBot="1">
      <c r="A113" s="98" t="s">
        <v>464</v>
      </c>
      <c r="B113" s="187" t="str">
        <f t="shared" si="4"/>
        <v>N/A</v>
      </c>
      <c r="C113" s="188" t="str">
        <f t="shared" si="5"/>
        <v/>
      </c>
      <c r="D113" t="b">
        <f t="shared" si="6"/>
        <v>0</v>
      </c>
      <c r="E113" s="151">
        <v>45827</v>
      </c>
      <c r="L113" s="199" t="s">
        <v>254</v>
      </c>
      <c r="M113" s="187" t="str">
        <f t="shared" si="7"/>
        <v>ID6186</v>
      </c>
      <c r="N113" s="184" t="s">
        <v>6</v>
      </c>
    </row>
    <row r="114" spans="1:14" ht="93.5" thickBot="1">
      <c r="A114" s="104" t="s">
        <v>465</v>
      </c>
      <c r="B114" s="187" t="str">
        <f t="shared" si="4"/>
        <v>ID6342</v>
      </c>
      <c r="C114" s="188" t="str">
        <f t="shared" si="5"/>
        <v/>
      </c>
      <c r="D114" t="b">
        <f t="shared" si="6"/>
        <v>0</v>
      </c>
      <c r="E114" s="50">
        <v>45832</v>
      </c>
      <c r="L114" s="198" t="s">
        <v>211</v>
      </c>
      <c r="M114" s="187" t="str">
        <f t="shared" si="7"/>
        <v>ID6181</v>
      </c>
      <c r="N114" s="184" t="s">
        <v>6</v>
      </c>
    </row>
    <row r="115" spans="1:14" ht="109" thickBot="1">
      <c r="A115" s="146" t="s">
        <v>466</v>
      </c>
      <c r="B115" s="187" t="str">
        <f t="shared" si="4"/>
        <v>ID6308</v>
      </c>
      <c r="C115" s="188" t="str">
        <f t="shared" si="5"/>
        <v/>
      </c>
      <c r="D115" t="b">
        <f t="shared" si="6"/>
        <v>0</v>
      </c>
      <c r="E115" s="151">
        <v>45833</v>
      </c>
      <c r="L115" s="199" t="s">
        <v>24</v>
      </c>
      <c r="M115" s="187" t="str">
        <f t="shared" si="7"/>
        <v>Error</v>
      </c>
      <c r="N115" s="184" t="s">
        <v>6</v>
      </c>
    </row>
    <row r="116" spans="1:14" ht="186.5" thickBot="1">
      <c r="A116" s="104" t="s">
        <v>467</v>
      </c>
      <c r="B116" s="187" t="str">
        <f t="shared" si="4"/>
        <v>ID6264</v>
      </c>
      <c r="C116" s="188" t="str">
        <f t="shared" si="5"/>
        <v/>
      </c>
      <c r="D116" t="b">
        <f t="shared" si="6"/>
        <v>0</v>
      </c>
      <c r="E116" s="151">
        <v>45833</v>
      </c>
      <c r="L116" s="198" t="s">
        <v>296</v>
      </c>
      <c r="M116" s="187" t="str">
        <f t="shared" si="7"/>
        <v>ID6253</v>
      </c>
      <c r="N116" s="184" t="s">
        <v>6</v>
      </c>
    </row>
    <row r="117" spans="1:14" ht="109" thickBot="1">
      <c r="A117" s="98" t="s">
        <v>468</v>
      </c>
      <c r="B117" s="187" t="str">
        <f t="shared" si="4"/>
        <v>ID6411</v>
      </c>
      <c r="C117" s="188" t="str">
        <f t="shared" si="5"/>
        <v/>
      </c>
      <c r="D117" t="b">
        <f t="shared" si="6"/>
        <v>0</v>
      </c>
      <c r="E117" s="151">
        <v>45840</v>
      </c>
      <c r="L117" s="199" t="s">
        <v>175</v>
      </c>
      <c r="M117" s="187" t="str">
        <f t="shared" si="7"/>
        <v>ID3818</v>
      </c>
      <c r="N117" s="184" t="s">
        <v>6</v>
      </c>
    </row>
    <row r="118" spans="1:14" ht="124.5" thickBot="1">
      <c r="A118" s="98" t="s">
        <v>469</v>
      </c>
      <c r="B118" s="187" t="str">
        <f t="shared" si="4"/>
        <v>ID6339</v>
      </c>
      <c r="C118" s="188" t="str">
        <f t="shared" si="5"/>
        <v/>
      </c>
      <c r="D118" t="b">
        <f t="shared" si="6"/>
        <v>0</v>
      </c>
      <c r="E118" s="151">
        <v>45840</v>
      </c>
      <c r="L118" s="198" t="s">
        <v>168</v>
      </c>
      <c r="M118" s="187" t="str">
        <f t="shared" si="7"/>
        <v>ID43</v>
      </c>
      <c r="N118" s="184" t="s">
        <v>6</v>
      </c>
    </row>
    <row r="119" spans="1:14" ht="62.5" thickBot="1">
      <c r="A119" s="104" t="s">
        <v>470</v>
      </c>
      <c r="B119" s="187" t="str">
        <f t="shared" si="4"/>
        <v>ID6221</v>
      </c>
      <c r="C119" s="188" t="str">
        <f t="shared" si="5"/>
        <v/>
      </c>
      <c r="D119" t="b">
        <f t="shared" si="6"/>
        <v>0</v>
      </c>
      <c r="E119" s="151">
        <v>45840</v>
      </c>
      <c r="L119" s="199" t="s">
        <v>16</v>
      </c>
      <c r="M119" s="187" t="str">
        <f t="shared" si="7"/>
        <v>ID6142</v>
      </c>
      <c r="N119" s="184" t="s">
        <v>6</v>
      </c>
    </row>
    <row r="120" spans="1:14" ht="62.5" thickBot="1">
      <c r="A120" s="98" t="s">
        <v>471</v>
      </c>
      <c r="B120" s="187" t="str">
        <f t="shared" si="4"/>
        <v>ID6244</v>
      </c>
      <c r="C120" s="188" t="str">
        <f t="shared" si="5"/>
        <v/>
      </c>
      <c r="D120" t="b">
        <f t="shared" si="6"/>
        <v>0</v>
      </c>
      <c r="E120" s="50">
        <v>45848</v>
      </c>
      <c r="L120" s="198" t="s">
        <v>223</v>
      </c>
      <c r="M120" s="187" t="str">
        <f t="shared" si="7"/>
        <v>Error</v>
      </c>
      <c r="N120" s="184" t="s">
        <v>6</v>
      </c>
    </row>
    <row r="121" spans="1:14" ht="47" thickBot="1">
      <c r="A121" s="104" t="s">
        <v>472</v>
      </c>
      <c r="B121" s="187" t="str">
        <f t="shared" si="4"/>
        <v>ID6392</v>
      </c>
      <c r="C121" s="188" t="str">
        <f t="shared" si="5"/>
        <v/>
      </c>
      <c r="D121" t="b">
        <f t="shared" si="6"/>
        <v>0</v>
      </c>
      <c r="E121" s="151">
        <v>45848</v>
      </c>
      <c r="L121" s="199" t="s">
        <v>71</v>
      </c>
      <c r="M121" s="187" t="str">
        <f t="shared" si="7"/>
        <v>ID379</v>
      </c>
      <c r="N121" s="184" t="s">
        <v>6</v>
      </c>
    </row>
    <row r="122" spans="1:14" ht="109" thickBot="1">
      <c r="A122" s="98" t="s">
        <v>473</v>
      </c>
      <c r="B122" s="187" t="str">
        <f t="shared" si="4"/>
        <v>ID6274</v>
      </c>
      <c r="C122" s="188" t="str">
        <f t="shared" si="5"/>
        <v/>
      </c>
      <c r="D122" t="b">
        <f t="shared" si="6"/>
        <v>0</v>
      </c>
      <c r="E122" s="50">
        <v>45861</v>
      </c>
      <c r="L122" s="198" t="s">
        <v>54</v>
      </c>
      <c r="M122" s="187" t="str">
        <f t="shared" si="7"/>
        <v>ID768</v>
      </c>
      <c r="N122" s="184" t="s">
        <v>6</v>
      </c>
    </row>
    <row r="123" spans="1:14" ht="62.5" thickBot="1">
      <c r="A123" s="98" t="s">
        <v>474</v>
      </c>
      <c r="B123" s="187" t="str">
        <f t="shared" si="4"/>
        <v>ID6166</v>
      </c>
      <c r="C123" s="188" t="str">
        <f t="shared" si="5"/>
        <v/>
      </c>
      <c r="D123" t="b">
        <f t="shared" si="6"/>
        <v>0</v>
      </c>
      <c r="E123" s="151">
        <v>45861</v>
      </c>
      <c r="L123" s="199" t="s">
        <v>92</v>
      </c>
      <c r="M123" s="187" t="str">
        <f t="shared" si="7"/>
        <v>ID382</v>
      </c>
      <c r="N123" s="184" t="s">
        <v>6</v>
      </c>
    </row>
    <row r="124" spans="1:14" ht="155.5" thickBot="1">
      <c r="A124" s="146" t="s">
        <v>475</v>
      </c>
      <c r="B124" s="187" t="str">
        <f t="shared" si="4"/>
        <v>N/A</v>
      </c>
      <c r="C124" s="188" t="str">
        <f t="shared" si="5"/>
        <v/>
      </c>
      <c r="D124" t="b">
        <f t="shared" si="6"/>
        <v>0</v>
      </c>
      <c r="E124" s="151">
        <v>45861</v>
      </c>
      <c r="L124" s="198" t="s">
        <v>167</v>
      </c>
      <c r="M124" s="187" t="str">
        <f t="shared" si="7"/>
        <v>ID44</v>
      </c>
      <c r="N124" s="184" t="s">
        <v>6</v>
      </c>
    </row>
    <row r="125" spans="1:14" ht="93.5" thickBot="1">
      <c r="A125" s="146" t="s">
        <v>476</v>
      </c>
      <c r="B125" s="187" t="str">
        <f t="shared" si="4"/>
        <v>N/A</v>
      </c>
      <c r="C125" s="188" t="str">
        <f t="shared" si="5"/>
        <v/>
      </c>
      <c r="D125" t="b">
        <f t="shared" si="6"/>
        <v>0</v>
      </c>
      <c r="E125" s="151">
        <v>45861</v>
      </c>
      <c r="L125" s="199" t="s">
        <v>100</v>
      </c>
      <c r="M125" s="187" t="str">
        <f t="shared" si="7"/>
        <v>ID4055</v>
      </c>
      <c r="N125" s="184" t="s">
        <v>6</v>
      </c>
    </row>
    <row r="126" spans="1:14" ht="78" thickBot="1">
      <c r="A126" s="113" t="s">
        <v>477</v>
      </c>
      <c r="B126" s="187" t="str">
        <f t="shared" si="4"/>
        <v>ID6372</v>
      </c>
      <c r="C126" s="188" t="str">
        <f t="shared" si="5"/>
        <v/>
      </c>
      <c r="D126" t="b">
        <f t="shared" si="6"/>
        <v>0</v>
      </c>
      <c r="E126" s="152">
        <v>45868</v>
      </c>
      <c r="L126" s="198" t="s">
        <v>300</v>
      </c>
      <c r="M126" s="187" t="str">
        <f t="shared" si="7"/>
        <v>ID898</v>
      </c>
      <c r="N126" s="184" t="s">
        <v>6</v>
      </c>
    </row>
    <row r="127" spans="1:14" ht="124.5" thickBot="1">
      <c r="A127" s="98" t="s">
        <v>478</v>
      </c>
      <c r="B127" s="187" t="str">
        <f t="shared" si="4"/>
        <v>ID6153</v>
      </c>
      <c r="C127" s="188" t="str">
        <f t="shared" si="5"/>
        <v/>
      </c>
      <c r="D127" t="b">
        <f t="shared" si="6"/>
        <v>0</v>
      </c>
      <c r="E127" s="151">
        <v>45875</v>
      </c>
      <c r="L127" s="199" t="s">
        <v>241</v>
      </c>
      <c r="M127" s="187" t="str">
        <f t="shared" si="7"/>
        <v>ID6149</v>
      </c>
      <c r="N127" s="184" t="s">
        <v>6</v>
      </c>
    </row>
    <row r="128" spans="1:14" ht="109" thickBot="1">
      <c r="A128" s="113" t="s">
        <v>479</v>
      </c>
      <c r="B128" s="187" t="str">
        <f t="shared" si="4"/>
        <v>ID6462</v>
      </c>
      <c r="C128" s="188" t="str">
        <f t="shared" si="5"/>
        <v/>
      </c>
      <c r="D128" t="b">
        <f t="shared" si="6"/>
        <v>0</v>
      </c>
      <c r="E128" s="151">
        <v>45875</v>
      </c>
      <c r="L128" s="198" t="s">
        <v>247</v>
      </c>
      <c r="M128" s="187" t="str">
        <f t="shared" si="7"/>
        <v>ID6397</v>
      </c>
      <c r="N128" s="184" t="s">
        <v>6</v>
      </c>
    </row>
    <row r="129" spans="1:14" ht="93.5" thickBot="1">
      <c r="A129" s="104" t="s">
        <v>480</v>
      </c>
      <c r="B129" s="187" t="str">
        <f t="shared" si="4"/>
        <v>ID3998</v>
      </c>
      <c r="C129" s="188" t="str">
        <f t="shared" si="5"/>
        <v/>
      </c>
      <c r="D129" t="b">
        <f t="shared" si="6"/>
        <v>0</v>
      </c>
      <c r="E129" s="151">
        <v>45882</v>
      </c>
      <c r="L129" s="199" t="s">
        <v>91</v>
      </c>
      <c r="M129" s="187" t="str">
        <f t="shared" si="7"/>
        <v>Error</v>
      </c>
      <c r="N129" s="184" t="s">
        <v>6</v>
      </c>
    </row>
    <row r="130" spans="1:14" ht="124.5" thickBot="1">
      <c r="A130" s="148" t="s">
        <v>481</v>
      </c>
      <c r="B130" s="187" t="str">
        <f t="shared" ref="B130:B193" si="8">IFERROR(MID(A130,FIND("[ID",A130)+1,SEARCH("]",A130)-FIND("[ID",A130)-1),"N/A")</f>
        <v>N/A</v>
      </c>
      <c r="C130" s="188" t="str">
        <f t="shared" ref="C130:C193" si="9">IFERROR(VLOOKUP(B130,$M:$O,2,FALSE),"")</f>
        <v/>
      </c>
      <c r="D130" t="b">
        <f t="shared" ref="D130:D193" si="10">E130=C130</f>
        <v>0</v>
      </c>
      <c r="E130" s="151">
        <v>45882</v>
      </c>
      <c r="L130" s="198" t="s">
        <v>29</v>
      </c>
      <c r="M130" s="187" t="str">
        <f t="shared" ref="M130:M193" si="11">IFERROR(MID(L130,FIND("[ID",L130)+1,SEARCH("]",L130)-FIND("[ID",L130)-1),"Error")</f>
        <v>ID6203</v>
      </c>
      <c r="N130" s="184" t="s">
        <v>6</v>
      </c>
    </row>
    <row r="131" spans="1:14" ht="155.5" thickBot="1">
      <c r="A131" s="98" t="s">
        <v>482</v>
      </c>
      <c r="B131" s="187" t="str">
        <f t="shared" si="8"/>
        <v>ID2725</v>
      </c>
      <c r="C131" s="188" t="str">
        <f t="shared" si="9"/>
        <v/>
      </c>
      <c r="D131" t="b">
        <f t="shared" si="10"/>
        <v>0</v>
      </c>
      <c r="E131" s="151">
        <v>45888</v>
      </c>
      <c r="L131" s="199" t="s">
        <v>28</v>
      </c>
      <c r="M131" s="187" t="str">
        <f t="shared" si="11"/>
        <v>ID6148</v>
      </c>
      <c r="N131" s="184" t="s">
        <v>6</v>
      </c>
    </row>
    <row r="132" spans="1:14" ht="124.5" thickBot="1">
      <c r="A132" s="98" t="s">
        <v>483</v>
      </c>
      <c r="B132" s="187" t="str">
        <f t="shared" si="8"/>
        <v>ID6364</v>
      </c>
      <c r="C132" s="188" t="str">
        <f t="shared" si="9"/>
        <v/>
      </c>
      <c r="D132" t="b">
        <f t="shared" si="10"/>
        <v>0</v>
      </c>
      <c r="E132" s="151">
        <v>45889</v>
      </c>
      <c r="L132" s="198" t="s">
        <v>90</v>
      </c>
      <c r="M132" s="187" t="str">
        <f t="shared" si="11"/>
        <v>Error</v>
      </c>
      <c r="N132" s="184" t="s">
        <v>6</v>
      </c>
    </row>
    <row r="133" spans="1:14" ht="62.5" thickBot="1">
      <c r="A133" s="104" t="s">
        <v>484</v>
      </c>
      <c r="B133" s="187" t="str">
        <f t="shared" si="8"/>
        <v>ID6381</v>
      </c>
      <c r="C133" s="188" t="str">
        <f t="shared" si="9"/>
        <v/>
      </c>
      <c r="D133" t="b">
        <f t="shared" si="10"/>
        <v>0</v>
      </c>
      <c r="E133" s="151">
        <v>45896</v>
      </c>
      <c r="L133" s="199" t="s">
        <v>145</v>
      </c>
      <c r="M133" s="187" t="str">
        <f t="shared" si="11"/>
        <v>ID6175</v>
      </c>
      <c r="N133" s="184" t="s">
        <v>6</v>
      </c>
    </row>
    <row r="134" spans="1:14" ht="62.5" thickBot="1">
      <c r="A134" s="104" t="s">
        <v>485</v>
      </c>
      <c r="B134" s="187" t="str">
        <f t="shared" si="8"/>
        <v>ID547</v>
      </c>
      <c r="C134" s="188" t="str">
        <f t="shared" si="9"/>
        <v/>
      </c>
      <c r="D134" t="b">
        <f t="shared" si="10"/>
        <v>0</v>
      </c>
      <c r="E134" s="151">
        <v>45897</v>
      </c>
      <c r="L134" s="198" t="s">
        <v>207</v>
      </c>
      <c r="M134" s="187" t="str">
        <f t="shared" si="11"/>
        <v>Error</v>
      </c>
      <c r="N134" s="184" t="s">
        <v>6</v>
      </c>
    </row>
    <row r="135" spans="1:14" ht="109" thickBot="1">
      <c r="A135" s="98" t="s">
        <v>486</v>
      </c>
      <c r="B135" s="187" t="str">
        <f t="shared" si="8"/>
        <v>ID6237</v>
      </c>
      <c r="C135" s="188" t="str">
        <f t="shared" si="9"/>
        <v/>
      </c>
      <c r="D135" t="b">
        <f t="shared" si="10"/>
        <v>0</v>
      </c>
      <c r="E135" s="151">
        <v>45897</v>
      </c>
      <c r="L135" s="199" t="s">
        <v>319</v>
      </c>
      <c r="M135" s="187" t="str">
        <f t="shared" si="11"/>
        <v>ID1277</v>
      </c>
      <c r="N135" s="184" t="s">
        <v>6</v>
      </c>
    </row>
    <row r="136" spans="1:14" ht="93.5" thickBot="1">
      <c r="A136" s="104" t="s">
        <v>487</v>
      </c>
      <c r="B136" s="187" t="str">
        <f t="shared" si="8"/>
        <v>ID6238</v>
      </c>
      <c r="C136" s="188" t="str">
        <f t="shared" si="9"/>
        <v/>
      </c>
      <c r="D136" t="b">
        <f t="shared" si="10"/>
        <v>0</v>
      </c>
      <c r="E136" s="151">
        <v>45897</v>
      </c>
      <c r="L136" s="198" t="s">
        <v>36</v>
      </c>
      <c r="M136" s="187" t="str">
        <f t="shared" si="11"/>
        <v>ID1261</v>
      </c>
      <c r="N136" s="184" t="s">
        <v>6</v>
      </c>
    </row>
    <row r="137" spans="1:14" ht="78" thickBot="1">
      <c r="A137" s="98" t="s">
        <v>488</v>
      </c>
      <c r="B137" s="187" t="str">
        <f t="shared" si="8"/>
        <v>ID6266</v>
      </c>
      <c r="C137" s="188" t="str">
        <f t="shared" si="9"/>
        <v/>
      </c>
      <c r="D137" t="b">
        <f t="shared" si="10"/>
        <v>0</v>
      </c>
      <c r="E137" s="151">
        <v>45903</v>
      </c>
      <c r="L137" s="199" t="s">
        <v>133</v>
      </c>
      <c r="M137" s="187" t="str">
        <f t="shared" si="11"/>
        <v>Error</v>
      </c>
      <c r="N137" s="184" t="s">
        <v>6</v>
      </c>
    </row>
    <row r="138" spans="1:14" ht="202" thickBot="1">
      <c r="A138" s="98" t="s">
        <v>489</v>
      </c>
      <c r="B138" s="187" t="str">
        <f t="shared" si="8"/>
        <v>ID6332</v>
      </c>
      <c r="C138" s="188" t="str">
        <f t="shared" si="9"/>
        <v/>
      </c>
      <c r="D138" t="b">
        <f t="shared" si="10"/>
        <v>0</v>
      </c>
      <c r="E138" s="152">
        <v>45911</v>
      </c>
      <c r="L138" s="198" t="s">
        <v>258</v>
      </c>
      <c r="M138" s="187" t="str">
        <f t="shared" si="11"/>
        <v>Error</v>
      </c>
      <c r="N138" s="184" t="s">
        <v>6</v>
      </c>
    </row>
    <row r="139" spans="1:14" ht="78" thickBot="1">
      <c r="A139" s="189" t="s">
        <v>490</v>
      </c>
      <c r="B139" s="187" t="str">
        <f t="shared" si="8"/>
        <v>ID3981</v>
      </c>
      <c r="C139" s="188" t="str">
        <f t="shared" si="9"/>
        <v/>
      </c>
      <c r="D139" t="b">
        <f t="shared" si="10"/>
        <v>0</v>
      </c>
      <c r="E139" s="152">
        <v>45924</v>
      </c>
      <c r="L139" s="199" t="s">
        <v>290</v>
      </c>
      <c r="M139" s="187" t="str">
        <f t="shared" si="11"/>
        <v>ID1262</v>
      </c>
      <c r="N139" s="184" t="s">
        <v>6</v>
      </c>
    </row>
    <row r="140" spans="1:14" ht="109" thickBot="1">
      <c r="A140" s="98" t="s">
        <v>491</v>
      </c>
      <c r="B140" s="187" t="str">
        <f t="shared" si="8"/>
        <v>ID5073</v>
      </c>
      <c r="C140" s="188" t="str">
        <f t="shared" si="9"/>
        <v/>
      </c>
      <c r="D140" t="b">
        <f t="shared" si="10"/>
        <v>0</v>
      </c>
      <c r="E140" s="152">
        <v>45931</v>
      </c>
      <c r="L140" s="198" t="s">
        <v>98</v>
      </c>
      <c r="M140" s="187" t="str">
        <f t="shared" si="11"/>
        <v>ID1314</v>
      </c>
      <c r="N140" s="184" t="s">
        <v>6</v>
      </c>
    </row>
    <row r="141" spans="1:14" ht="140" thickBot="1">
      <c r="A141" s="146" t="s">
        <v>492</v>
      </c>
      <c r="B141" s="187" t="str">
        <f t="shared" si="8"/>
        <v>N/A</v>
      </c>
      <c r="C141" s="188" t="str">
        <f t="shared" si="9"/>
        <v/>
      </c>
      <c r="D141" t="b">
        <f t="shared" si="10"/>
        <v>0</v>
      </c>
      <c r="E141" s="152">
        <v>45931</v>
      </c>
      <c r="L141" s="199" t="s">
        <v>77</v>
      </c>
      <c r="M141" s="187" t="str">
        <f t="shared" si="11"/>
        <v>Error</v>
      </c>
      <c r="N141" s="184" t="s">
        <v>6</v>
      </c>
    </row>
    <row r="142" spans="1:14" ht="124.5" thickBot="1">
      <c r="A142" s="113" t="s">
        <v>493</v>
      </c>
      <c r="B142" s="187" t="str">
        <f t="shared" si="8"/>
        <v>ID6394</v>
      </c>
      <c r="C142" s="188" t="str">
        <f t="shared" si="9"/>
        <v/>
      </c>
      <c r="D142" t="b">
        <f t="shared" si="10"/>
        <v>0</v>
      </c>
      <c r="E142" s="151">
        <v>45938</v>
      </c>
      <c r="L142" s="198" t="s">
        <v>294</v>
      </c>
      <c r="M142" s="187" t="str">
        <f t="shared" si="11"/>
        <v>Error</v>
      </c>
      <c r="N142" s="184" t="s">
        <v>6</v>
      </c>
    </row>
    <row r="143" spans="1:14" ht="78" thickBot="1">
      <c r="A143" s="98" t="s">
        <v>494</v>
      </c>
      <c r="B143" s="187" t="str">
        <f t="shared" si="8"/>
        <v>ID6283</v>
      </c>
      <c r="C143" s="188" t="str">
        <f t="shared" si="9"/>
        <v/>
      </c>
      <c r="D143" t="b">
        <f t="shared" si="10"/>
        <v>0</v>
      </c>
      <c r="E143" s="151">
        <v>45959</v>
      </c>
      <c r="L143" s="199" t="s">
        <v>169</v>
      </c>
      <c r="M143" s="187" t="str">
        <f t="shared" si="11"/>
        <v>Error</v>
      </c>
      <c r="N143" s="184" t="s">
        <v>6</v>
      </c>
    </row>
    <row r="144" spans="1:14" ht="140" thickBot="1">
      <c r="A144" s="98" t="s">
        <v>495</v>
      </c>
      <c r="B144" s="187" t="str">
        <f t="shared" si="8"/>
        <v>ID6434</v>
      </c>
      <c r="C144" s="188" t="str">
        <f t="shared" si="9"/>
        <v/>
      </c>
      <c r="D144" t="b">
        <f t="shared" si="10"/>
        <v>0</v>
      </c>
      <c r="E144" s="50">
        <v>45951</v>
      </c>
      <c r="L144" s="198" t="s">
        <v>159</v>
      </c>
      <c r="M144" s="187" t="str">
        <f t="shared" si="11"/>
        <v>ID1410</v>
      </c>
      <c r="N144" s="184" t="s">
        <v>6</v>
      </c>
    </row>
    <row r="145" spans="1:14" ht="78" thickBot="1">
      <c r="A145" s="98" t="s">
        <v>496</v>
      </c>
      <c r="B145" s="187" t="str">
        <f t="shared" si="8"/>
        <v>ID6297</v>
      </c>
      <c r="C145" s="188" t="str">
        <f t="shared" si="9"/>
        <v/>
      </c>
      <c r="D145" t="b">
        <f t="shared" si="10"/>
        <v>0</v>
      </c>
      <c r="E145" s="151">
        <v>45952</v>
      </c>
      <c r="L145" s="199" t="s">
        <v>35</v>
      </c>
      <c r="M145" s="187" t="str">
        <f t="shared" si="11"/>
        <v>Error</v>
      </c>
      <c r="N145" s="184" t="s">
        <v>6</v>
      </c>
    </row>
    <row r="146" spans="1:14" ht="202" thickBot="1">
      <c r="A146" s="121" t="s">
        <v>497</v>
      </c>
      <c r="B146" s="187" t="str">
        <f t="shared" si="8"/>
        <v>N/A</v>
      </c>
      <c r="C146" s="188" t="str">
        <f t="shared" si="9"/>
        <v/>
      </c>
      <c r="D146" t="b">
        <f t="shared" si="10"/>
        <v>0</v>
      </c>
      <c r="E146" s="151">
        <v>45952</v>
      </c>
      <c r="L146" s="198" t="s">
        <v>261</v>
      </c>
      <c r="M146" s="187" t="str">
        <f t="shared" si="11"/>
        <v>ID1496</v>
      </c>
      <c r="N146" s="184" t="s">
        <v>6</v>
      </c>
    </row>
    <row r="147" spans="1:14" ht="124.5" thickBot="1">
      <c r="A147" s="104" t="s">
        <v>498</v>
      </c>
      <c r="B147" s="187" t="str">
        <f t="shared" si="8"/>
        <v>ID6255</v>
      </c>
      <c r="C147" s="188" t="str">
        <f t="shared" si="9"/>
        <v/>
      </c>
      <c r="D147" t="b">
        <f t="shared" si="10"/>
        <v>0</v>
      </c>
      <c r="E147" s="151">
        <v>45966</v>
      </c>
      <c r="L147" s="199" t="s">
        <v>72</v>
      </c>
      <c r="M147" s="187" t="str">
        <f t="shared" si="11"/>
        <v>ID826</v>
      </c>
      <c r="N147" s="184" t="s">
        <v>6</v>
      </c>
    </row>
    <row r="148" spans="1:14" ht="140" thickBot="1">
      <c r="A148" s="98" t="s">
        <v>499</v>
      </c>
      <c r="B148" s="187" t="str">
        <f t="shared" si="8"/>
        <v>ID6408</v>
      </c>
      <c r="C148" s="188" t="str">
        <f t="shared" si="9"/>
        <v/>
      </c>
      <c r="D148" t="b">
        <f t="shared" si="10"/>
        <v>0</v>
      </c>
      <c r="E148" s="151">
        <v>45966</v>
      </c>
      <c r="L148" s="198" t="s">
        <v>61</v>
      </c>
      <c r="M148" s="187" t="str">
        <f t="shared" si="11"/>
        <v>ID6330</v>
      </c>
      <c r="N148" s="184" t="s">
        <v>6</v>
      </c>
    </row>
    <row r="149" spans="1:14" ht="155.5" thickBot="1">
      <c r="A149" s="104" t="s">
        <v>500</v>
      </c>
      <c r="B149" s="187" t="str">
        <f t="shared" si="8"/>
        <v>ID3949</v>
      </c>
      <c r="C149" s="188" t="str">
        <f t="shared" si="9"/>
        <v/>
      </c>
      <c r="D149" t="b">
        <f t="shared" si="10"/>
        <v>0</v>
      </c>
      <c r="E149" s="50">
        <v>45966</v>
      </c>
      <c r="L149" s="199" t="s">
        <v>52</v>
      </c>
      <c r="M149" s="187" t="str">
        <f t="shared" si="11"/>
        <v>ID6180</v>
      </c>
      <c r="N149" s="184" t="s">
        <v>6</v>
      </c>
    </row>
    <row r="150" spans="1:14" ht="155.5" thickBot="1">
      <c r="A150" s="104" t="s">
        <v>501</v>
      </c>
      <c r="B150" s="187" t="str">
        <f t="shared" si="8"/>
        <v>ID6452</v>
      </c>
      <c r="C150" s="188" t="str">
        <f t="shared" si="9"/>
        <v/>
      </c>
      <c r="D150" t="b">
        <f t="shared" si="10"/>
        <v>0</v>
      </c>
      <c r="E150" s="50">
        <v>45973</v>
      </c>
      <c r="L150" s="198" t="s">
        <v>219</v>
      </c>
      <c r="M150" s="187" t="str">
        <f t="shared" si="11"/>
        <v>ID6251</v>
      </c>
      <c r="N150" s="184" t="s">
        <v>6</v>
      </c>
    </row>
    <row r="151" spans="1:14" ht="109" thickBot="1">
      <c r="A151" s="104" t="s">
        <v>502</v>
      </c>
      <c r="B151" s="187" t="str">
        <f t="shared" si="8"/>
        <v>ID6378</v>
      </c>
      <c r="C151" s="188" t="str">
        <f t="shared" si="9"/>
        <v/>
      </c>
      <c r="D151" t="b">
        <f t="shared" si="10"/>
        <v>0</v>
      </c>
      <c r="E151" s="50">
        <v>45980</v>
      </c>
      <c r="L151" s="199" t="s">
        <v>40</v>
      </c>
      <c r="M151" s="187" t="str">
        <f t="shared" si="11"/>
        <v>ID2701</v>
      </c>
      <c r="N151" s="184" t="s">
        <v>6</v>
      </c>
    </row>
    <row r="152" spans="1:14" ht="140" thickBot="1">
      <c r="A152" s="146" t="s">
        <v>503</v>
      </c>
      <c r="B152" s="187" t="str">
        <f t="shared" si="8"/>
        <v>ID6194</v>
      </c>
      <c r="C152" s="188" t="str">
        <f t="shared" si="9"/>
        <v/>
      </c>
      <c r="D152" t="b">
        <f t="shared" si="10"/>
        <v>0</v>
      </c>
      <c r="E152" s="50">
        <v>45980</v>
      </c>
      <c r="L152" s="198" t="s">
        <v>25</v>
      </c>
      <c r="M152" s="187" t="str">
        <f t="shared" si="11"/>
        <v>ID6200</v>
      </c>
      <c r="N152" s="184" t="s">
        <v>6</v>
      </c>
    </row>
    <row r="153" spans="1:14" ht="140" thickBot="1">
      <c r="A153" s="146" t="s">
        <v>504</v>
      </c>
      <c r="B153" s="187" t="str">
        <f t="shared" si="8"/>
        <v>N/A</v>
      </c>
      <c r="C153" s="188" t="str">
        <f t="shared" si="9"/>
        <v/>
      </c>
      <c r="D153" t="b">
        <f t="shared" si="10"/>
        <v>0</v>
      </c>
      <c r="E153" s="50">
        <v>45980</v>
      </c>
      <c r="L153" s="199" t="s">
        <v>65</v>
      </c>
      <c r="M153" s="187" t="str">
        <f t="shared" si="11"/>
        <v>ID1639</v>
      </c>
      <c r="N153" s="184" t="s">
        <v>6</v>
      </c>
    </row>
    <row r="154" spans="1:14" ht="124.5" thickBot="1">
      <c r="A154" s="104" t="s">
        <v>505</v>
      </c>
      <c r="B154" s="187" t="str">
        <f t="shared" si="8"/>
        <v>ID6202</v>
      </c>
      <c r="C154" s="188" t="str">
        <f t="shared" si="9"/>
        <v/>
      </c>
      <c r="D154" t="b">
        <f t="shared" si="10"/>
        <v>0</v>
      </c>
      <c r="E154" s="50">
        <v>45994</v>
      </c>
      <c r="L154" s="198" t="s">
        <v>153</v>
      </c>
      <c r="M154" s="187" t="str">
        <f t="shared" si="11"/>
        <v>ID1517</v>
      </c>
      <c r="N154" s="184" t="s">
        <v>6</v>
      </c>
    </row>
    <row r="155" spans="1:14" ht="109" thickBot="1">
      <c r="A155" s="98" t="s">
        <v>506</v>
      </c>
      <c r="B155" s="187" t="str">
        <f t="shared" si="8"/>
        <v>ID5082</v>
      </c>
      <c r="C155" s="188" t="str">
        <f t="shared" si="9"/>
        <v/>
      </c>
      <c r="D155" t="b">
        <f t="shared" si="10"/>
        <v>0</v>
      </c>
      <c r="E155" s="151">
        <v>45994</v>
      </c>
      <c r="L155" s="199" t="s">
        <v>126</v>
      </c>
      <c r="M155" s="187" t="str">
        <f t="shared" si="11"/>
        <v>Error</v>
      </c>
      <c r="N155" s="184" t="s">
        <v>6</v>
      </c>
    </row>
    <row r="156" spans="1:14" ht="93.5" thickBot="1">
      <c r="A156" s="146" t="s">
        <v>329</v>
      </c>
      <c r="B156" s="187" t="str">
        <f t="shared" si="8"/>
        <v>ID6470</v>
      </c>
      <c r="C156" s="188" t="str">
        <f t="shared" si="9"/>
        <v/>
      </c>
      <c r="D156" t="b">
        <f t="shared" si="10"/>
        <v>0</v>
      </c>
      <c r="E156" s="153">
        <v>46001</v>
      </c>
      <c r="L156" s="198" t="s">
        <v>242</v>
      </c>
      <c r="M156" s="187" t="str">
        <f t="shared" si="11"/>
        <v>ID6365</v>
      </c>
      <c r="N156" s="184" t="s">
        <v>6</v>
      </c>
    </row>
    <row r="157" spans="1:14" ht="109" thickBot="1">
      <c r="A157" s="104" t="s">
        <v>208</v>
      </c>
      <c r="B157" s="187" t="str">
        <f t="shared" si="8"/>
        <v>ID6347</v>
      </c>
      <c r="C157" s="188" t="str">
        <f t="shared" si="9"/>
        <v/>
      </c>
      <c r="D157" t="b">
        <f t="shared" si="10"/>
        <v>0</v>
      </c>
      <c r="E157" s="153">
        <v>46002</v>
      </c>
      <c r="L157" s="199" t="s">
        <v>323</v>
      </c>
      <c r="M157" s="187" t="str">
        <f t="shared" si="11"/>
        <v>ID6382</v>
      </c>
      <c r="N157" s="184" t="s">
        <v>6</v>
      </c>
    </row>
    <row r="158" spans="1:14" ht="78" thickBot="1">
      <c r="A158" s="98" t="s">
        <v>96</v>
      </c>
      <c r="B158" s="187" t="str">
        <f t="shared" si="8"/>
        <v>ID6415</v>
      </c>
      <c r="C158" s="188" t="str">
        <f t="shared" si="9"/>
        <v/>
      </c>
      <c r="D158" t="b">
        <f t="shared" si="10"/>
        <v>0</v>
      </c>
      <c r="E158" s="153">
        <v>46007</v>
      </c>
      <c r="L158" s="198" t="s">
        <v>43</v>
      </c>
      <c r="M158" s="187" t="str">
        <f t="shared" si="11"/>
        <v>ID6154</v>
      </c>
      <c r="N158" s="184" t="s">
        <v>6</v>
      </c>
    </row>
    <row r="159" spans="1:14" ht="140" thickBot="1">
      <c r="A159" s="98" t="s">
        <v>268</v>
      </c>
      <c r="B159" s="187" t="str">
        <f t="shared" si="8"/>
        <v>ID6284</v>
      </c>
      <c r="C159" s="188">
        <f t="shared" si="9"/>
        <v>46008</v>
      </c>
      <c r="D159" t="b">
        <f t="shared" si="10"/>
        <v>1</v>
      </c>
      <c r="E159" s="153">
        <v>46008</v>
      </c>
      <c r="L159" s="199" t="s">
        <v>119</v>
      </c>
      <c r="M159" s="187" t="str">
        <f t="shared" si="11"/>
        <v>ID6393</v>
      </c>
      <c r="N159" s="184" t="s">
        <v>6</v>
      </c>
    </row>
    <row r="160" spans="1:14" ht="140" thickBot="1">
      <c r="A160" s="146" t="s">
        <v>105</v>
      </c>
      <c r="B160" s="187" t="str">
        <f t="shared" si="8"/>
        <v>ID6168</v>
      </c>
      <c r="C160" s="188" t="str">
        <f t="shared" si="9"/>
        <v>TBC</v>
      </c>
      <c r="D160" t="b">
        <f t="shared" si="10"/>
        <v>0</v>
      </c>
      <c r="E160" s="153">
        <v>46008</v>
      </c>
      <c r="L160" s="198" t="s">
        <v>306</v>
      </c>
      <c r="M160" s="187" t="str">
        <f t="shared" si="11"/>
        <v>ID6157</v>
      </c>
      <c r="N160" s="184" t="s">
        <v>6</v>
      </c>
    </row>
    <row r="161" spans="1:14" ht="140" thickBot="1">
      <c r="A161" s="98" t="s">
        <v>13</v>
      </c>
      <c r="B161" s="187" t="str">
        <f t="shared" si="8"/>
        <v>ID6354</v>
      </c>
      <c r="C161" s="188">
        <f t="shared" si="9"/>
        <v>46036</v>
      </c>
      <c r="D161" t="b">
        <f t="shared" si="10"/>
        <v>1</v>
      </c>
      <c r="E161" s="153">
        <v>46036</v>
      </c>
      <c r="L161" s="199" t="s">
        <v>63</v>
      </c>
      <c r="M161" s="187" t="str">
        <f t="shared" si="11"/>
        <v>ID6466</v>
      </c>
      <c r="N161" s="184" t="s">
        <v>6</v>
      </c>
    </row>
    <row r="162" spans="1:14" ht="78" thickBot="1">
      <c r="A162" s="146" t="s">
        <v>196</v>
      </c>
      <c r="B162" s="187" t="str">
        <f t="shared" si="8"/>
        <v>ID6310</v>
      </c>
      <c r="C162" s="188">
        <f t="shared" si="9"/>
        <v>46050</v>
      </c>
      <c r="D162" t="b">
        <f t="shared" si="10"/>
        <v>0</v>
      </c>
      <c r="E162" s="193">
        <v>46036</v>
      </c>
      <c r="L162" s="198" t="s">
        <v>9</v>
      </c>
      <c r="M162" s="187" t="str">
        <f t="shared" si="11"/>
        <v>ID1533</v>
      </c>
      <c r="N162" s="184" t="s">
        <v>6</v>
      </c>
    </row>
    <row r="163" spans="1:14" ht="124.5" thickBot="1">
      <c r="A163" s="98" t="s">
        <v>41</v>
      </c>
      <c r="B163" s="187" t="str">
        <f t="shared" si="8"/>
        <v>ID6212</v>
      </c>
      <c r="C163" s="188">
        <f t="shared" si="9"/>
        <v>46120</v>
      </c>
      <c r="D163" t="b">
        <f t="shared" si="10"/>
        <v>0</v>
      </c>
      <c r="E163" s="194">
        <v>46043</v>
      </c>
      <c r="L163" s="199" t="s">
        <v>282</v>
      </c>
      <c r="M163" s="187" t="str">
        <f t="shared" si="11"/>
        <v>Error</v>
      </c>
      <c r="N163" s="184" t="s">
        <v>6</v>
      </c>
    </row>
    <row r="164" spans="1:14" ht="124.5" thickBot="1">
      <c r="A164" s="98" t="s">
        <v>326</v>
      </c>
      <c r="B164" s="187" t="str">
        <f t="shared" si="8"/>
        <v>ID6407</v>
      </c>
      <c r="C164" s="188">
        <f t="shared" si="9"/>
        <v>46050</v>
      </c>
      <c r="D164" t="b">
        <f t="shared" si="10"/>
        <v>1</v>
      </c>
      <c r="E164" s="153">
        <v>46050</v>
      </c>
      <c r="L164" s="198" t="s">
        <v>104</v>
      </c>
      <c r="M164" s="187" t="str">
        <f t="shared" si="11"/>
        <v>ID6490</v>
      </c>
      <c r="N164" s="184" t="s">
        <v>6</v>
      </c>
    </row>
    <row r="165" spans="1:14" ht="109" thickBot="1">
      <c r="A165" s="146" t="s">
        <v>216</v>
      </c>
      <c r="B165" s="187" t="str">
        <f t="shared" si="8"/>
        <v>ID6223</v>
      </c>
      <c r="C165" s="188">
        <f t="shared" si="9"/>
        <v>46050</v>
      </c>
      <c r="D165" t="b">
        <f t="shared" si="10"/>
        <v>1</v>
      </c>
      <c r="E165" s="194">
        <v>46050</v>
      </c>
      <c r="L165" s="199" t="s">
        <v>286</v>
      </c>
      <c r="M165" s="187" t="str">
        <f t="shared" si="11"/>
        <v>Error</v>
      </c>
      <c r="N165" s="184" t="s">
        <v>6</v>
      </c>
    </row>
    <row r="166" spans="1:14" ht="186.5" thickBot="1">
      <c r="A166" s="98" t="s">
        <v>245</v>
      </c>
      <c r="B166" s="187" t="str">
        <f t="shared" si="8"/>
        <v>ID6269</v>
      </c>
      <c r="C166" s="188">
        <f t="shared" si="9"/>
        <v>46051</v>
      </c>
      <c r="D166" t="b">
        <f t="shared" si="10"/>
        <v>1</v>
      </c>
      <c r="E166" s="153">
        <v>46051</v>
      </c>
      <c r="L166" s="198" t="s">
        <v>251</v>
      </c>
      <c r="M166" s="187" t="str">
        <f t="shared" si="11"/>
        <v>Error</v>
      </c>
      <c r="N166" s="184" t="s">
        <v>6</v>
      </c>
    </row>
    <row r="167" spans="1:14" ht="109" thickBot="1">
      <c r="A167" s="104" t="s">
        <v>60</v>
      </c>
      <c r="B167" s="187" t="str">
        <f t="shared" si="8"/>
        <v>ID6474</v>
      </c>
      <c r="C167" s="188" t="str">
        <f t="shared" si="9"/>
        <v>TBC</v>
      </c>
      <c r="D167" t="b">
        <f t="shared" si="10"/>
        <v>0</v>
      </c>
      <c r="E167" s="193">
        <v>46051</v>
      </c>
      <c r="L167" s="199" t="s">
        <v>255</v>
      </c>
      <c r="M167" s="187" t="str">
        <f t="shared" si="11"/>
        <v>Error</v>
      </c>
      <c r="N167" s="184" t="s">
        <v>6</v>
      </c>
    </row>
    <row r="168" spans="1:14" ht="124.5" thickBot="1">
      <c r="A168" s="104" t="s">
        <v>18</v>
      </c>
      <c r="B168" s="187" t="str">
        <f t="shared" si="8"/>
        <v>ID6256</v>
      </c>
      <c r="C168" s="188">
        <f t="shared" si="9"/>
        <v>46043</v>
      </c>
      <c r="D168" t="b">
        <f t="shared" si="10"/>
        <v>0</v>
      </c>
      <c r="E168" s="195">
        <v>46064</v>
      </c>
      <c r="L168" s="198" t="s">
        <v>192</v>
      </c>
      <c r="M168" s="187" t="str">
        <f t="shared" si="11"/>
        <v>ID6316</v>
      </c>
      <c r="N168" s="184" t="s">
        <v>6</v>
      </c>
    </row>
    <row r="169" spans="1:14" ht="155.5" thickBot="1">
      <c r="A169" s="98" t="s">
        <v>507</v>
      </c>
      <c r="B169" s="187" t="str">
        <f t="shared" si="8"/>
        <v>ID4029</v>
      </c>
      <c r="C169" s="188">
        <f t="shared" si="9"/>
        <v>46073</v>
      </c>
      <c r="D169" t="b">
        <f t="shared" si="10"/>
        <v>1</v>
      </c>
      <c r="E169" s="153">
        <v>46073</v>
      </c>
      <c r="L169" s="199" t="s">
        <v>156</v>
      </c>
      <c r="M169" s="187" t="str">
        <f t="shared" si="11"/>
        <v>ID6305</v>
      </c>
      <c r="N169" s="184" t="s">
        <v>6</v>
      </c>
    </row>
    <row r="170" spans="1:14" ht="109" thickBot="1">
      <c r="A170" s="146" t="s">
        <v>142</v>
      </c>
      <c r="B170" s="187" t="str">
        <f t="shared" si="8"/>
        <v>ID6459</v>
      </c>
      <c r="C170" s="188">
        <f t="shared" si="9"/>
        <v>46078</v>
      </c>
      <c r="D170" t="b">
        <f t="shared" si="10"/>
        <v>1</v>
      </c>
      <c r="E170" s="153">
        <v>46078</v>
      </c>
      <c r="L170" s="198" t="s">
        <v>281</v>
      </c>
      <c r="M170" s="187" t="str">
        <f t="shared" si="11"/>
        <v>Error</v>
      </c>
      <c r="N170" s="184" t="s">
        <v>6</v>
      </c>
    </row>
    <row r="171" spans="1:14" ht="171" thickBot="1">
      <c r="A171" s="146" t="s">
        <v>74</v>
      </c>
      <c r="B171" s="187" t="str">
        <f t="shared" si="8"/>
        <v>ID3843</v>
      </c>
      <c r="C171" s="188">
        <f t="shared" si="9"/>
        <v>46078</v>
      </c>
      <c r="D171" t="b">
        <f t="shared" si="10"/>
        <v>1</v>
      </c>
      <c r="E171" s="153">
        <v>46078</v>
      </c>
      <c r="L171" s="199" t="s">
        <v>230</v>
      </c>
      <c r="M171" s="187" t="str">
        <f t="shared" si="11"/>
        <v>ID6399</v>
      </c>
      <c r="N171" s="184" t="s">
        <v>6</v>
      </c>
    </row>
    <row r="172" spans="1:14" ht="109" thickBot="1">
      <c r="A172" s="98" t="s">
        <v>293</v>
      </c>
      <c r="B172" s="187" t="str">
        <f t="shared" si="8"/>
        <v>ID6485</v>
      </c>
      <c r="C172" s="188">
        <f t="shared" si="9"/>
        <v>46064</v>
      </c>
      <c r="D172" t="b">
        <f t="shared" si="10"/>
        <v>0</v>
      </c>
      <c r="E172" s="153">
        <v>46078</v>
      </c>
      <c r="L172" s="198" t="s">
        <v>148</v>
      </c>
      <c r="M172" s="187" t="str">
        <f t="shared" si="11"/>
        <v>ID3889</v>
      </c>
      <c r="N172" s="184" t="s">
        <v>6</v>
      </c>
    </row>
    <row r="173" spans="1:14" ht="124.5" thickBot="1">
      <c r="A173" s="146" t="s">
        <v>114</v>
      </c>
      <c r="B173" s="187" t="str">
        <f t="shared" si="8"/>
        <v>ID6338</v>
      </c>
      <c r="C173" s="188">
        <f t="shared" si="9"/>
        <v>46078</v>
      </c>
      <c r="D173" t="b">
        <f t="shared" si="10"/>
        <v>1</v>
      </c>
      <c r="E173" s="153">
        <v>46078</v>
      </c>
      <c r="L173" s="199" t="s">
        <v>83</v>
      </c>
      <c r="M173" s="187" t="str">
        <f t="shared" si="11"/>
        <v>Error</v>
      </c>
      <c r="N173" s="184" t="s">
        <v>6</v>
      </c>
    </row>
    <row r="174" spans="1:14" ht="109" thickBot="1">
      <c r="A174" s="98" t="s">
        <v>75</v>
      </c>
      <c r="B174" s="187" t="str">
        <f t="shared" si="8"/>
        <v>ID6249</v>
      </c>
      <c r="C174" s="188">
        <f t="shared" si="9"/>
        <v>46085</v>
      </c>
      <c r="D174" t="b">
        <f t="shared" si="10"/>
        <v>1</v>
      </c>
      <c r="E174" s="153">
        <v>46085</v>
      </c>
      <c r="L174" s="198" t="s">
        <v>324</v>
      </c>
      <c r="M174" s="187" t="str">
        <f t="shared" si="11"/>
        <v>Error</v>
      </c>
      <c r="N174" s="184" t="s">
        <v>6</v>
      </c>
    </row>
    <row r="175" spans="1:14" ht="78" thickBot="1">
      <c r="A175" s="190" t="s">
        <v>508</v>
      </c>
      <c r="B175" s="187" t="str">
        <f t="shared" si="8"/>
        <v>ID6496</v>
      </c>
      <c r="C175" s="188" t="str">
        <f t="shared" si="9"/>
        <v/>
      </c>
      <c r="D175" t="b">
        <f t="shared" si="10"/>
        <v>0</v>
      </c>
      <c r="E175" s="153">
        <v>46085</v>
      </c>
      <c r="L175" s="199" t="s">
        <v>7</v>
      </c>
      <c r="M175" s="187" t="str">
        <f t="shared" si="11"/>
        <v>ID4059</v>
      </c>
      <c r="N175" s="184" t="s">
        <v>6</v>
      </c>
    </row>
    <row r="176" spans="1:14" ht="109" thickBot="1">
      <c r="A176" s="104" t="s">
        <v>129</v>
      </c>
      <c r="B176" s="187" t="str">
        <f t="shared" si="8"/>
        <v>ID6487</v>
      </c>
      <c r="C176" s="188">
        <f t="shared" si="9"/>
        <v>46092</v>
      </c>
      <c r="D176" t="b">
        <f t="shared" si="10"/>
        <v>1</v>
      </c>
      <c r="E176" s="153">
        <v>46092</v>
      </c>
      <c r="L176" s="198" t="s">
        <v>177</v>
      </c>
      <c r="M176" s="187" t="str">
        <f t="shared" si="11"/>
        <v>ID6523</v>
      </c>
      <c r="N176" s="184" t="s">
        <v>6</v>
      </c>
    </row>
    <row r="177" spans="1:14" ht="140" thickBot="1">
      <c r="A177" s="98" t="s">
        <v>509</v>
      </c>
      <c r="B177" s="187" t="str">
        <f t="shared" si="8"/>
        <v>N/A</v>
      </c>
      <c r="C177" s="188" t="str">
        <f t="shared" si="9"/>
        <v/>
      </c>
      <c r="D177" t="b">
        <f t="shared" si="10"/>
        <v>0</v>
      </c>
      <c r="E177" s="153">
        <v>46092</v>
      </c>
      <c r="L177" s="199" t="s">
        <v>152</v>
      </c>
      <c r="M177" s="187" t="str">
        <f t="shared" si="11"/>
        <v>ID6547</v>
      </c>
      <c r="N177" s="184" t="s">
        <v>6</v>
      </c>
    </row>
    <row r="178" spans="1:14" ht="109" thickBot="1">
      <c r="A178" s="98" t="s">
        <v>510</v>
      </c>
      <c r="B178" s="187" t="str">
        <f t="shared" si="8"/>
        <v>ID6420</v>
      </c>
      <c r="C178" s="188">
        <f t="shared" si="9"/>
        <v>46092</v>
      </c>
      <c r="D178" t="b">
        <f t="shared" si="10"/>
        <v>1</v>
      </c>
      <c r="E178" s="194">
        <v>46092</v>
      </c>
      <c r="L178" s="198" t="s">
        <v>304</v>
      </c>
      <c r="M178" s="187" t="str">
        <f t="shared" si="11"/>
        <v>ID5122</v>
      </c>
      <c r="N178" s="184" t="s">
        <v>6</v>
      </c>
    </row>
    <row r="179" spans="1:14" ht="124.5" thickBot="1">
      <c r="A179" s="104" t="s">
        <v>182</v>
      </c>
      <c r="B179" s="187" t="str">
        <f t="shared" si="8"/>
        <v>ID6442</v>
      </c>
      <c r="C179" s="188">
        <f t="shared" si="9"/>
        <v>46149</v>
      </c>
      <c r="D179" t="b">
        <f t="shared" si="10"/>
        <v>0</v>
      </c>
      <c r="E179" s="60">
        <v>46093</v>
      </c>
      <c r="L179" s="199" t="s">
        <v>302</v>
      </c>
      <c r="M179" s="187" t="str">
        <f t="shared" si="11"/>
        <v>ID6267</v>
      </c>
      <c r="N179" s="184" t="s">
        <v>6</v>
      </c>
    </row>
    <row r="180" spans="1:14" ht="62.5" thickBot="1">
      <c r="A180" s="98" t="s">
        <v>249</v>
      </c>
      <c r="B180" s="187" t="str">
        <f t="shared" si="8"/>
        <v>ID6497</v>
      </c>
      <c r="C180" s="188">
        <f t="shared" si="9"/>
        <v>46099</v>
      </c>
      <c r="D180" t="b">
        <f t="shared" si="10"/>
        <v>1</v>
      </c>
      <c r="E180" s="153">
        <v>46099</v>
      </c>
      <c r="L180" s="198" t="s">
        <v>20</v>
      </c>
      <c r="M180" s="187" t="str">
        <f t="shared" si="11"/>
        <v>ID6533</v>
      </c>
      <c r="N180" s="184" t="s">
        <v>6</v>
      </c>
    </row>
    <row r="181" spans="1:14" ht="109" thickBot="1">
      <c r="A181" s="98" t="s">
        <v>511</v>
      </c>
      <c r="B181" s="187" t="str">
        <f t="shared" si="8"/>
        <v>ID6291</v>
      </c>
      <c r="C181" s="188">
        <f t="shared" si="9"/>
        <v>46029</v>
      </c>
      <c r="D181" t="b">
        <f t="shared" si="10"/>
        <v>0</v>
      </c>
      <c r="E181" s="153">
        <v>46099</v>
      </c>
      <c r="L181" s="199" t="s">
        <v>204</v>
      </c>
      <c r="M181" s="187" t="str">
        <f t="shared" si="11"/>
        <v>ID6475</v>
      </c>
      <c r="N181" s="184" t="s">
        <v>6</v>
      </c>
    </row>
    <row r="182" spans="1:14" ht="47" thickBot="1">
      <c r="A182" s="98" t="s">
        <v>86</v>
      </c>
      <c r="B182" s="187" t="str">
        <f t="shared" si="8"/>
        <v>ID6447</v>
      </c>
      <c r="C182" s="188" t="str">
        <f t="shared" si="9"/>
        <v>TBC</v>
      </c>
      <c r="D182" t="b">
        <f t="shared" si="10"/>
        <v>0</v>
      </c>
      <c r="E182" s="153">
        <v>46106</v>
      </c>
      <c r="L182" s="198" t="s">
        <v>89</v>
      </c>
      <c r="M182" s="187" t="str">
        <f t="shared" si="11"/>
        <v>Error</v>
      </c>
      <c r="N182" s="184" t="s">
        <v>6</v>
      </c>
    </row>
    <row r="183" spans="1:14" ht="140" thickBot="1">
      <c r="A183" s="104" t="s">
        <v>297</v>
      </c>
      <c r="B183" s="187" t="str">
        <f t="shared" si="8"/>
        <v>ID6259</v>
      </c>
      <c r="C183" s="188">
        <f t="shared" si="9"/>
        <v>46120</v>
      </c>
      <c r="D183" t="b">
        <f t="shared" si="10"/>
        <v>0</v>
      </c>
      <c r="E183" s="153" t="s">
        <v>6</v>
      </c>
      <c r="L183" s="199" t="s">
        <v>243</v>
      </c>
      <c r="M183" s="187" t="str">
        <f t="shared" si="11"/>
        <v>ID6361</v>
      </c>
      <c r="N183" s="184" t="s">
        <v>6</v>
      </c>
    </row>
    <row r="184" spans="1:14" ht="140" thickBot="1">
      <c r="A184" s="146" t="s">
        <v>291</v>
      </c>
      <c r="B184" s="187" t="str">
        <f t="shared" si="8"/>
        <v>ID4004</v>
      </c>
      <c r="C184" s="188">
        <f t="shared" si="9"/>
        <v>45994</v>
      </c>
      <c r="D184" t="b">
        <f t="shared" si="10"/>
        <v>0</v>
      </c>
      <c r="E184" s="153" t="s">
        <v>6</v>
      </c>
      <c r="L184" s="198" t="s">
        <v>271</v>
      </c>
      <c r="M184" s="187" t="str">
        <f t="shared" si="11"/>
        <v>ID6273</v>
      </c>
      <c r="N184" s="184" t="s">
        <v>6</v>
      </c>
    </row>
    <row r="185" spans="1:14" ht="93.5" thickBot="1">
      <c r="A185" s="146" t="s">
        <v>127</v>
      </c>
      <c r="B185" s="187" t="str">
        <f t="shared" si="8"/>
        <v>ID6323</v>
      </c>
      <c r="C185" s="188" t="str">
        <f t="shared" si="9"/>
        <v>TBC</v>
      </c>
      <c r="D185" t="b">
        <f t="shared" si="10"/>
        <v>1</v>
      </c>
      <c r="E185" s="60" t="s">
        <v>6</v>
      </c>
      <c r="L185" s="199" t="s">
        <v>102</v>
      </c>
      <c r="M185" s="187" t="str">
        <f t="shared" si="11"/>
        <v>ID1263</v>
      </c>
      <c r="N185" s="184" t="s">
        <v>6</v>
      </c>
    </row>
    <row r="186" spans="1:14" ht="171" thickBot="1">
      <c r="A186" s="98" t="s">
        <v>158</v>
      </c>
      <c r="B186" s="187" t="str">
        <f t="shared" si="8"/>
        <v>ID6495</v>
      </c>
      <c r="C186" s="188" t="str">
        <f t="shared" si="9"/>
        <v>TBC</v>
      </c>
      <c r="D186" t="b">
        <f t="shared" si="10"/>
        <v>1</v>
      </c>
      <c r="E186" s="153" t="s">
        <v>6</v>
      </c>
      <c r="L186" s="198" t="s">
        <v>149</v>
      </c>
      <c r="M186" s="187" t="str">
        <f t="shared" si="11"/>
        <v>ID12194</v>
      </c>
      <c r="N186" s="184" t="s">
        <v>6</v>
      </c>
    </row>
    <row r="187" spans="1:14" ht="93.5" thickBot="1">
      <c r="A187" s="104" t="s">
        <v>270</v>
      </c>
      <c r="B187" s="187" t="str">
        <f t="shared" si="8"/>
        <v>ID6429</v>
      </c>
      <c r="C187" s="188" t="str">
        <f t="shared" si="9"/>
        <v>TBC</v>
      </c>
      <c r="D187" t="b">
        <f t="shared" si="10"/>
        <v>1</v>
      </c>
      <c r="E187" s="153" t="s">
        <v>6</v>
      </c>
      <c r="L187" s="199" t="s">
        <v>12</v>
      </c>
      <c r="M187" s="187" t="str">
        <f t="shared" si="11"/>
        <v>ID6155</v>
      </c>
      <c r="N187" s="184" t="s">
        <v>6</v>
      </c>
    </row>
    <row r="188" spans="1:14" ht="155.5" thickBot="1">
      <c r="A188" s="104" t="s">
        <v>280</v>
      </c>
      <c r="B188" s="187" t="str">
        <f t="shared" si="8"/>
        <v>ID6163</v>
      </c>
      <c r="C188" s="188" t="str">
        <f t="shared" si="9"/>
        <v>TBC</v>
      </c>
      <c r="D188" t="b">
        <f t="shared" si="10"/>
        <v>1</v>
      </c>
      <c r="E188" s="153" t="s">
        <v>6</v>
      </c>
      <c r="L188" s="198" t="s">
        <v>124</v>
      </c>
      <c r="M188" s="187" t="str">
        <f t="shared" si="11"/>
        <v>Error</v>
      </c>
      <c r="N188" s="184" t="s">
        <v>6</v>
      </c>
    </row>
    <row r="189" spans="1:14" ht="124.5" thickBot="1">
      <c r="A189" s="146" t="s">
        <v>318</v>
      </c>
      <c r="B189" s="187" t="str">
        <f t="shared" si="8"/>
        <v>ID6299</v>
      </c>
      <c r="C189" s="188" t="str">
        <f t="shared" si="9"/>
        <v>TBC</v>
      </c>
      <c r="D189" t="b">
        <f t="shared" si="10"/>
        <v>1</v>
      </c>
      <c r="E189" s="153" t="s">
        <v>6</v>
      </c>
      <c r="L189" s="199" t="s">
        <v>238</v>
      </c>
      <c r="M189" s="187" t="str">
        <f t="shared" si="11"/>
        <v>ID6412</v>
      </c>
      <c r="N189" s="184" t="s">
        <v>6</v>
      </c>
    </row>
    <row r="190" spans="1:14" ht="155.5" thickBot="1">
      <c r="A190" s="113" t="s">
        <v>56</v>
      </c>
      <c r="B190" s="187" t="str">
        <f t="shared" si="8"/>
        <v>ID6325</v>
      </c>
      <c r="C190" s="188" t="str">
        <f t="shared" si="9"/>
        <v>TBC</v>
      </c>
      <c r="D190" t="b">
        <f t="shared" si="10"/>
        <v>1</v>
      </c>
      <c r="E190" s="153" t="s">
        <v>6</v>
      </c>
      <c r="L190" s="198" t="s">
        <v>229</v>
      </c>
      <c r="M190" s="187" t="str">
        <f t="shared" si="11"/>
        <v>Error</v>
      </c>
      <c r="N190" s="184" t="s">
        <v>6</v>
      </c>
    </row>
    <row r="191" spans="1:14" ht="155.5" thickBot="1">
      <c r="A191" s="104" t="s">
        <v>512</v>
      </c>
      <c r="B191" s="187" t="str">
        <f t="shared" si="8"/>
        <v>ID6480</v>
      </c>
      <c r="C191" s="188" t="str">
        <f t="shared" si="9"/>
        <v>TBC</v>
      </c>
      <c r="D191" t="b">
        <f t="shared" si="10"/>
        <v>1</v>
      </c>
      <c r="E191" s="153" t="s">
        <v>6</v>
      </c>
      <c r="L191" s="199" t="s">
        <v>315</v>
      </c>
      <c r="M191" s="187" t="str">
        <f t="shared" si="11"/>
        <v>ID6309</v>
      </c>
      <c r="N191" s="184" t="s">
        <v>6</v>
      </c>
    </row>
    <row r="192" spans="1:14" ht="202" thickBot="1">
      <c r="A192" s="98" t="s">
        <v>67</v>
      </c>
      <c r="B192" s="187" t="str">
        <f t="shared" si="8"/>
        <v>ID6145</v>
      </c>
      <c r="C192" s="188" t="str">
        <f t="shared" si="9"/>
        <v>TBC</v>
      </c>
      <c r="D192" t="b">
        <f t="shared" si="10"/>
        <v>1</v>
      </c>
      <c r="E192" s="153" t="s">
        <v>6</v>
      </c>
      <c r="L192" s="198" t="s">
        <v>14</v>
      </c>
      <c r="M192" s="187" t="str">
        <f t="shared" si="11"/>
        <v>Error</v>
      </c>
      <c r="N192" s="184" t="s">
        <v>6</v>
      </c>
    </row>
    <row r="193" spans="1:14" ht="155.5" thickBot="1">
      <c r="A193" s="98" t="s">
        <v>513</v>
      </c>
      <c r="B193" s="187" t="str">
        <f t="shared" si="8"/>
        <v>ID5110</v>
      </c>
      <c r="C193" s="188" t="str">
        <f t="shared" si="9"/>
        <v>TBC</v>
      </c>
      <c r="D193" t="b">
        <f t="shared" si="10"/>
        <v>1</v>
      </c>
      <c r="E193" s="196" t="s">
        <v>6</v>
      </c>
      <c r="L193" s="199" t="s">
        <v>19</v>
      </c>
      <c r="M193" s="187" t="str">
        <f t="shared" si="11"/>
        <v>ID6215</v>
      </c>
      <c r="N193" s="184" t="s">
        <v>6</v>
      </c>
    </row>
    <row r="194" spans="1:14" ht="186.5" thickBot="1">
      <c r="A194" s="104" t="s">
        <v>335</v>
      </c>
      <c r="B194" s="187" t="str">
        <f t="shared" ref="B194:B257" si="12">IFERROR(MID(A194,FIND("[ID",A194)+1,SEARCH("]",A194)-FIND("[ID",A194)-1),"N/A")</f>
        <v>ID6431</v>
      </c>
      <c r="C194" s="188" t="str">
        <f t="shared" ref="C194:C257" si="13">IFERROR(VLOOKUP(B194,$M:$O,2,FALSE),"")</f>
        <v>TBC</v>
      </c>
      <c r="D194" t="b">
        <f t="shared" ref="D194:D257" si="14">E194=C194</f>
        <v>1</v>
      </c>
      <c r="E194" s="60" t="s">
        <v>6</v>
      </c>
      <c r="L194" s="198" t="s">
        <v>147</v>
      </c>
      <c r="M194" s="187" t="str">
        <f t="shared" ref="M194:M257" si="15">IFERROR(MID(L194,FIND("[ID",L194)+1,SEARCH("]",L194)-FIND("[ID",L194)-1),"Error")</f>
        <v>ID6355</v>
      </c>
      <c r="N194" s="184" t="s">
        <v>6</v>
      </c>
    </row>
    <row r="195" spans="1:14" ht="124.5" thickBot="1">
      <c r="A195" s="98" t="s">
        <v>514</v>
      </c>
      <c r="B195" s="187" t="str">
        <f t="shared" si="12"/>
        <v>ID6403</v>
      </c>
      <c r="C195" s="188" t="str">
        <f t="shared" si="13"/>
        <v>TBC</v>
      </c>
      <c r="D195" t="b">
        <f t="shared" si="14"/>
        <v>1</v>
      </c>
      <c r="E195" s="59" t="s">
        <v>6</v>
      </c>
      <c r="L195" s="199" t="s">
        <v>80</v>
      </c>
      <c r="M195" s="187" t="str">
        <f t="shared" si="15"/>
        <v>ID6241</v>
      </c>
      <c r="N195" s="184" t="s">
        <v>6</v>
      </c>
    </row>
    <row r="196" spans="1:14" ht="109" thickBot="1">
      <c r="A196" s="104" t="s">
        <v>93</v>
      </c>
      <c r="B196" s="187" t="str">
        <f t="shared" si="12"/>
        <v>ID6222</v>
      </c>
      <c r="C196" s="188" t="str">
        <f t="shared" si="13"/>
        <v>TBC</v>
      </c>
      <c r="D196" t="b">
        <f t="shared" si="14"/>
        <v>1</v>
      </c>
      <c r="E196" s="153" t="s">
        <v>6</v>
      </c>
      <c r="L196" s="198" t="s">
        <v>305</v>
      </c>
      <c r="M196" s="187" t="str">
        <f t="shared" si="15"/>
        <v>Error</v>
      </c>
      <c r="N196" s="184" t="s">
        <v>6</v>
      </c>
    </row>
    <row r="197" spans="1:14" ht="140" thickBot="1">
      <c r="A197" s="98" t="s">
        <v>515</v>
      </c>
      <c r="B197" s="187" t="str">
        <f t="shared" si="12"/>
        <v>ID4043</v>
      </c>
      <c r="C197" s="188" t="str">
        <f t="shared" si="13"/>
        <v>TBC</v>
      </c>
      <c r="D197" t="b">
        <f t="shared" si="14"/>
        <v>1</v>
      </c>
      <c r="E197" s="153" t="s">
        <v>6</v>
      </c>
      <c r="L197" s="199" t="s">
        <v>78</v>
      </c>
      <c r="M197" s="187" t="str">
        <f t="shared" si="15"/>
        <v>ID6348</v>
      </c>
      <c r="N197" s="184" t="s">
        <v>6</v>
      </c>
    </row>
    <row r="198" spans="1:14" ht="78" thickBot="1">
      <c r="A198" s="104" t="s">
        <v>184</v>
      </c>
      <c r="B198" s="187" t="str">
        <f t="shared" si="12"/>
        <v>ID6369</v>
      </c>
      <c r="C198" s="188" t="str">
        <f t="shared" si="13"/>
        <v>TBC</v>
      </c>
      <c r="D198" t="b">
        <f t="shared" si="14"/>
        <v>1</v>
      </c>
      <c r="E198" s="153" t="s">
        <v>6</v>
      </c>
      <c r="L198" s="198" t="s">
        <v>187</v>
      </c>
      <c r="M198" s="187" t="str">
        <f t="shared" si="15"/>
        <v>ID6451</v>
      </c>
      <c r="N198" s="184" t="s">
        <v>6</v>
      </c>
    </row>
    <row r="199" spans="1:14" ht="78" thickBot="1">
      <c r="A199" s="104" t="s">
        <v>275</v>
      </c>
      <c r="B199" s="187" t="str">
        <f t="shared" si="12"/>
        <v>ID6346</v>
      </c>
      <c r="C199" s="188" t="str">
        <f t="shared" si="13"/>
        <v>TBC</v>
      </c>
      <c r="D199" t="b">
        <f t="shared" si="14"/>
        <v>1</v>
      </c>
      <c r="E199" s="60" t="s">
        <v>6</v>
      </c>
      <c r="L199" s="199" t="s">
        <v>195</v>
      </c>
      <c r="M199" s="187" t="str">
        <f t="shared" si="15"/>
        <v>ID4049</v>
      </c>
      <c r="N199" s="184" t="s">
        <v>6</v>
      </c>
    </row>
    <row r="200" spans="1:14" ht="93.5" thickBot="1">
      <c r="A200" s="98" t="s">
        <v>42</v>
      </c>
      <c r="B200" s="187" t="str">
        <f t="shared" si="12"/>
        <v>ID6211</v>
      </c>
      <c r="C200" s="188">
        <f t="shared" si="13"/>
        <v>46064</v>
      </c>
      <c r="D200" t="b">
        <f t="shared" si="14"/>
        <v>0</v>
      </c>
      <c r="E200" s="194" t="s">
        <v>6</v>
      </c>
      <c r="L200" s="198" t="s">
        <v>31</v>
      </c>
      <c r="M200" s="187" t="str">
        <f t="shared" si="15"/>
        <v>ID4000</v>
      </c>
      <c r="N200" s="184" t="s">
        <v>6</v>
      </c>
    </row>
    <row r="201" spans="1:14" ht="93.5" thickBot="1">
      <c r="A201" s="98" t="s">
        <v>112</v>
      </c>
      <c r="B201" s="187" t="str">
        <f t="shared" si="12"/>
        <v>ID6177</v>
      </c>
      <c r="C201" s="188" t="str">
        <f t="shared" si="13"/>
        <v>TBC</v>
      </c>
      <c r="D201" t="b">
        <f t="shared" si="14"/>
        <v>1</v>
      </c>
      <c r="E201" s="153" t="s">
        <v>6</v>
      </c>
      <c r="L201" s="199" t="s">
        <v>317</v>
      </c>
      <c r="M201" s="187" t="str">
        <f t="shared" si="15"/>
        <v>ID6227</v>
      </c>
      <c r="N201" s="184" t="s">
        <v>6</v>
      </c>
    </row>
    <row r="202" spans="1:14" ht="62.5" thickBot="1">
      <c r="A202" s="191" t="s">
        <v>516</v>
      </c>
      <c r="B202" s="187" t="str">
        <f t="shared" si="12"/>
        <v>ID3863</v>
      </c>
      <c r="C202" s="188" t="str">
        <f t="shared" si="13"/>
        <v/>
      </c>
      <c r="D202" t="b">
        <f t="shared" si="14"/>
        <v>0</v>
      </c>
      <c r="E202" s="153" t="s">
        <v>6</v>
      </c>
      <c r="L202" s="198" t="s">
        <v>46</v>
      </c>
      <c r="M202" s="187" t="str">
        <f t="shared" si="15"/>
        <v>ID1659</v>
      </c>
      <c r="N202" s="184" t="s">
        <v>6</v>
      </c>
    </row>
    <row r="203" spans="1:14" ht="93.5" thickBot="1">
      <c r="A203" s="98" t="s">
        <v>517</v>
      </c>
      <c r="B203" s="187" t="str">
        <f t="shared" si="12"/>
        <v>ID6235</v>
      </c>
      <c r="C203" s="188" t="str">
        <f t="shared" si="13"/>
        <v/>
      </c>
      <c r="D203" t="b">
        <f t="shared" si="14"/>
        <v>0</v>
      </c>
      <c r="E203" s="193" t="s">
        <v>6</v>
      </c>
      <c r="L203" s="199" t="s">
        <v>69</v>
      </c>
      <c r="M203" s="187" t="str">
        <f t="shared" si="15"/>
        <v>Error</v>
      </c>
      <c r="N203" s="184" t="s">
        <v>6</v>
      </c>
    </row>
    <row r="204" spans="1:14" ht="78" thickBot="1">
      <c r="A204" s="98" t="s">
        <v>518</v>
      </c>
      <c r="B204" s="187" t="str">
        <f t="shared" si="12"/>
        <v>ID6465</v>
      </c>
      <c r="C204" s="188" t="str">
        <f t="shared" si="13"/>
        <v/>
      </c>
      <c r="D204" t="b">
        <f t="shared" si="14"/>
        <v>0</v>
      </c>
      <c r="E204" s="153" t="s">
        <v>6</v>
      </c>
      <c r="L204" s="198" t="s">
        <v>285</v>
      </c>
      <c r="M204" s="187" t="str">
        <f t="shared" si="15"/>
        <v>ID6216</v>
      </c>
      <c r="N204" s="184" t="s">
        <v>6</v>
      </c>
    </row>
    <row r="205" spans="1:14" ht="62.5" thickBot="1">
      <c r="A205" s="104" t="s">
        <v>120</v>
      </c>
      <c r="B205" s="187" t="str">
        <f t="shared" si="12"/>
        <v>ID5071</v>
      </c>
      <c r="C205" s="188" t="str">
        <f t="shared" si="13"/>
        <v>TBC</v>
      </c>
      <c r="D205" t="b">
        <f t="shared" si="14"/>
        <v>1</v>
      </c>
      <c r="E205" s="153" t="s">
        <v>6</v>
      </c>
      <c r="L205" s="199" t="s">
        <v>81</v>
      </c>
      <c r="M205" s="187" t="str">
        <f t="shared" si="15"/>
        <v>ID836</v>
      </c>
      <c r="N205" s="184" t="s">
        <v>6</v>
      </c>
    </row>
    <row r="206" spans="1:14" ht="109" thickBot="1">
      <c r="A206" s="104" t="s">
        <v>263</v>
      </c>
      <c r="B206" s="187" t="str">
        <f t="shared" si="12"/>
        <v>ID5092</v>
      </c>
      <c r="C206" s="188" t="str">
        <f t="shared" si="13"/>
        <v>TBC</v>
      </c>
      <c r="D206" t="b">
        <f t="shared" si="14"/>
        <v>1</v>
      </c>
      <c r="E206" s="60" t="s">
        <v>6</v>
      </c>
      <c r="L206" s="198" t="s">
        <v>257</v>
      </c>
      <c r="M206" s="187" t="str">
        <f t="shared" si="15"/>
        <v>Error</v>
      </c>
      <c r="N206" s="184" t="s">
        <v>6</v>
      </c>
    </row>
    <row r="207" spans="1:14" ht="93.5" thickBot="1">
      <c r="A207" s="104" t="s">
        <v>334</v>
      </c>
      <c r="B207" s="187" t="str">
        <f t="shared" si="12"/>
        <v>ID4008</v>
      </c>
      <c r="C207" s="188" t="str">
        <f t="shared" si="13"/>
        <v>TBC</v>
      </c>
      <c r="D207" t="b">
        <f t="shared" si="14"/>
        <v>1</v>
      </c>
      <c r="E207" s="153" t="s">
        <v>6</v>
      </c>
      <c r="L207" s="199" t="s">
        <v>246</v>
      </c>
      <c r="M207" s="187" t="str">
        <f t="shared" si="15"/>
        <v>ID3975</v>
      </c>
      <c r="N207" s="184" t="s">
        <v>6</v>
      </c>
    </row>
    <row r="208" spans="1:14" ht="109" thickBot="1">
      <c r="A208" s="98" t="s">
        <v>174</v>
      </c>
      <c r="B208" s="187" t="str">
        <f t="shared" si="12"/>
        <v>ID3941</v>
      </c>
      <c r="C208" s="188" t="str">
        <f t="shared" si="13"/>
        <v>TBC</v>
      </c>
      <c r="D208" t="b">
        <f t="shared" si="14"/>
        <v>1</v>
      </c>
      <c r="E208" s="153" t="s">
        <v>6</v>
      </c>
      <c r="L208" s="198" t="s">
        <v>309</v>
      </c>
      <c r="M208" s="187" t="str">
        <f t="shared" si="15"/>
        <v>ID3767</v>
      </c>
      <c r="N208" s="184" t="s">
        <v>6</v>
      </c>
    </row>
    <row r="209" spans="1:14" ht="124.5" thickBot="1">
      <c r="A209" s="98" t="s">
        <v>37</v>
      </c>
      <c r="B209" s="187" t="str">
        <f t="shared" si="12"/>
        <v>ID6294</v>
      </c>
      <c r="C209" s="188">
        <f t="shared" si="13"/>
        <v>46030</v>
      </c>
      <c r="D209" t="b">
        <f t="shared" si="14"/>
        <v>0</v>
      </c>
      <c r="E209" s="59" t="s">
        <v>6</v>
      </c>
      <c r="L209" s="199" t="s">
        <v>311</v>
      </c>
      <c r="M209" s="187" t="str">
        <f t="shared" si="15"/>
        <v>ID6391</v>
      </c>
      <c r="N209" s="184" t="s">
        <v>6</v>
      </c>
    </row>
    <row r="210" spans="1:14" ht="140" thickBot="1">
      <c r="A210" s="98" t="s">
        <v>109</v>
      </c>
      <c r="B210" s="187" t="str">
        <f t="shared" si="12"/>
        <v>ID4060</v>
      </c>
      <c r="C210" s="188" t="str">
        <f t="shared" si="13"/>
        <v>TBC</v>
      </c>
      <c r="D210" t="b">
        <f t="shared" si="14"/>
        <v>1</v>
      </c>
      <c r="E210" s="59" t="s">
        <v>6</v>
      </c>
      <c r="L210" s="198" t="s">
        <v>265</v>
      </c>
      <c r="M210" s="187" t="str">
        <f t="shared" si="15"/>
        <v>ID6427</v>
      </c>
      <c r="N210" s="184" t="s">
        <v>6</v>
      </c>
    </row>
    <row r="211" spans="1:14" ht="93.5" thickBot="1">
      <c r="A211" s="98" t="s">
        <v>12</v>
      </c>
      <c r="B211" s="187" t="str">
        <f t="shared" si="12"/>
        <v>ID6155</v>
      </c>
      <c r="C211" s="188" t="str">
        <f t="shared" si="13"/>
        <v>TBC</v>
      </c>
      <c r="D211" t="b">
        <f t="shared" si="14"/>
        <v>1</v>
      </c>
      <c r="E211" s="153" t="s">
        <v>6</v>
      </c>
      <c r="L211" s="199" t="s">
        <v>176</v>
      </c>
      <c r="M211" s="187" t="str">
        <f t="shared" si="15"/>
        <v>ID6257</v>
      </c>
      <c r="N211" s="184" t="s">
        <v>6</v>
      </c>
    </row>
    <row r="212" spans="1:14" ht="140" thickBot="1">
      <c r="A212" s="98" t="s">
        <v>206</v>
      </c>
      <c r="B212" s="187" t="str">
        <f t="shared" si="12"/>
        <v>ID6195</v>
      </c>
      <c r="C212" s="188" t="str">
        <f t="shared" si="13"/>
        <v>TBC</v>
      </c>
      <c r="D212" t="b">
        <f t="shared" si="14"/>
        <v>1</v>
      </c>
      <c r="E212" s="60" t="s">
        <v>6</v>
      </c>
      <c r="L212" s="198" t="s">
        <v>236</v>
      </c>
      <c r="M212" s="187" t="str">
        <f t="shared" si="15"/>
        <v>Error</v>
      </c>
      <c r="N212" s="184" t="s">
        <v>6</v>
      </c>
    </row>
    <row r="213" spans="1:14" ht="124.5" thickBot="1">
      <c r="A213" s="98" t="s">
        <v>519</v>
      </c>
      <c r="B213" s="187" t="str">
        <f t="shared" si="12"/>
        <v>ID6317</v>
      </c>
      <c r="C213" s="188" t="str">
        <f t="shared" si="13"/>
        <v/>
      </c>
      <c r="D213" t="b">
        <f t="shared" si="14"/>
        <v>0</v>
      </c>
      <c r="E213" s="153" t="s">
        <v>6</v>
      </c>
      <c r="L213" s="199" t="s">
        <v>30</v>
      </c>
      <c r="M213" s="187" t="str">
        <f t="shared" si="15"/>
        <v>ID6152</v>
      </c>
      <c r="N213" s="184" t="s">
        <v>6</v>
      </c>
    </row>
    <row r="214" spans="1:14" ht="171" thickBot="1">
      <c r="A214" s="98" t="s">
        <v>277</v>
      </c>
      <c r="B214" s="187" t="str">
        <f t="shared" si="12"/>
        <v>ID6440</v>
      </c>
      <c r="C214" s="188" t="str">
        <f t="shared" si="13"/>
        <v>TBC</v>
      </c>
      <c r="D214" t="b">
        <f t="shared" si="14"/>
        <v>1</v>
      </c>
      <c r="E214" s="60" t="s">
        <v>6</v>
      </c>
      <c r="L214" s="198" t="s">
        <v>118</v>
      </c>
      <c r="M214" s="187" t="str">
        <f t="shared" si="15"/>
        <v>Error</v>
      </c>
      <c r="N214" s="184" t="s">
        <v>6</v>
      </c>
    </row>
    <row r="215" spans="1:14" ht="109" thickBot="1">
      <c r="A215" s="98" t="s">
        <v>279</v>
      </c>
      <c r="B215" s="187" t="str">
        <f t="shared" si="12"/>
        <v>ID6439</v>
      </c>
      <c r="C215" s="188">
        <f t="shared" si="13"/>
        <v>46113</v>
      </c>
      <c r="D215" t="b">
        <f t="shared" si="14"/>
        <v>1</v>
      </c>
      <c r="E215" s="153">
        <v>46113</v>
      </c>
      <c r="L215" s="199" t="s">
        <v>123</v>
      </c>
      <c r="M215" s="187" t="str">
        <f t="shared" si="15"/>
        <v>ID6133</v>
      </c>
      <c r="N215" s="184" t="s">
        <v>6</v>
      </c>
    </row>
    <row r="216" spans="1:14" ht="124.5" thickBot="1">
      <c r="A216" s="98" t="s">
        <v>11</v>
      </c>
      <c r="B216" s="187" t="str">
        <f t="shared" si="12"/>
        <v>ID6232</v>
      </c>
      <c r="C216" s="188">
        <f t="shared" si="13"/>
        <v>46134</v>
      </c>
      <c r="D216" t="b">
        <f t="shared" si="14"/>
        <v>1</v>
      </c>
      <c r="E216" s="153">
        <v>46134</v>
      </c>
      <c r="L216" s="198" t="s">
        <v>277</v>
      </c>
      <c r="M216" s="187" t="str">
        <f t="shared" si="15"/>
        <v>ID6440</v>
      </c>
      <c r="N216" s="184" t="s">
        <v>6</v>
      </c>
    </row>
    <row r="217" spans="1:14" ht="155.5" thickBot="1">
      <c r="A217" s="98" t="s">
        <v>131</v>
      </c>
      <c r="B217" s="187" t="str">
        <f t="shared" si="12"/>
        <v>ID1627</v>
      </c>
      <c r="C217" s="188">
        <f t="shared" si="13"/>
        <v>46134</v>
      </c>
      <c r="D217" t="b">
        <f t="shared" si="14"/>
        <v>1</v>
      </c>
      <c r="E217" s="153">
        <v>46134</v>
      </c>
      <c r="L217" s="199" t="s">
        <v>82</v>
      </c>
      <c r="M217" s="187" t="str">
        <f t="shared" si="15"/>
        <v>ID6419</v>
      </c>
      <c r="N217" s="184" t="s">
        <v>6</v>
      </c>
    </row>
    <row r="218" spans="1:14" ht="109" thickBot="1">
      <c r="A218" s="98" t="s">
        <v>221</v>
      </c>
      <c r="B218" s="187" t="str">
        <f t="shared" si="12"/>
        <v>ID6380</v>
      </c>
      <c r="C218" s="188">
        <f t="shared" si="13"/>
        <v>46226</v>
      </c>
      <c r="D218" t="b">
        <f t="shared" si="14"/>
        <v>0</v>
      </c>
      <c r="E218" s="60">
        <v>46134</v>
      </c>
      <c r="L218" s="198" t="s">
        <v>155</v>
      </c>
      <c r="M218" s="187" t="str">
        <f t="shared" si="15"/>
        <v>ID1687</v>
      </c>
      <c r="N218" s="184" t="s">
        <v>6</v>
      </c>
    </row>
    <row r="219" spans="1:14" ht="93.5" thickBot="1">
      <c r="A219" s="98" t="s">
        <v>273</v>
      </c>
      <c r="B219" s="187" t="str">
        <f t="shared" si="12"/>
        <v>ID6441</v>
      </c>
      <c r="C219" s="188">
        <f t="shared" si="13"/>
        <v>46156</v>
      </c>
      <c r="D219" t="b">
        <f t="shared" si="14"/>
        <v>1</v>
      </c>
      <c r="E219" s="153">
        <v>46156</v>
      </c>
      <c r="L219" s="199" t="s">
        <v>51</v>
      </c>
      <c r="M219" s="187" t="str">
        <f t="shared" si="15"/>
        <v>ID6296</v>
      </c>
      <c r="N219" s="184" t="s">
        <v>6</v>
      </c>
    </row>
    <row r="220" spans="1:14" ht="186.5" thickBot="1">
      <c r="A220" s="98" t="s">
        <v>332</v>
      </c>
      <c r="B220" s="187" t="str">
        <f t="shared" si="12"/>
        <v>ID6388</v>
      </c>
      <c r="C220" s="188">
        <f t="shared" si="13"/>
        <v>46156</v>
      </c>
      <c r="D220" t="b">
        <f t="shared" si="14"/>
        <v>1</v>
      </c>
      <c r="E220" s="153">
        <v>46156</v>
      </c>
      <c r="L220" s="198" t="s">
        <v>233</v>
      </c>
      <c r="M220" s="187" t="str">
        <f t="shared" si="15"/>
        <v>ID3853</v>
      </c>
      <c r="N220" s="184" t="s">
        <v>6</v>
      </c>
    </row>
    <row r="221" spans="1:14" ht="186.5" thickBot="1">
      <c r="A221" s="113" t="s">
        <v>520</v>
      </c>
      <c r="B221" s="187" t="str">
        <f t="shared" si="12"/>
        <v>ID6292</v>
      </c>
      <c r="C221" s="188" t="str">
        <f t="shared" si="13"/>
        <v/>
      </c>
      <c r="D221" t="b">
        <f t="shared" si="14"/>
        <v>0</v>
      </c>
      <c r="E221" s="193">
        <v>46163</v>
      </c>
      <c r="L221" s="199" t="s">
        <v>231</v>
      </c>
      <c r="M221" s="187" t="str">
        <f t="shared" si="15"/>
        <v>ID6207</v>
      </c>
      <c r="N221" s="184" t="s">
        <v>6</v>
      </c>
    </row>
    <row r="222" spans="1:14" ht="93.5" thickBot="1">
      <c r="A222" s="98" t="s">
        <v>122</v>
      </c>
      <c r="B222" s="187" t="str">
        <f t="shared" si="12"/>
        <v>ID6514</v>
      </c>
      <c r="C222" s="188">
        <f t="shared" si="13"/>
        <v>46177</v>
      </c>
      <c r="D222" t="b">
        <f t="shared" si="14"/>
        <v>1</v>
      </c>
      <c r="E222" s="153">
        <v>46177</v>
      </c>
      <c r="L222" s="198" t="s">
        <v>111</v>
      </c>
      <c r="M222" s="187" t="str">
        <f t="shared" si="15"/>
        <v>ID6240</v>
      </c>
      <c r="N222" s="184" t="s">
        <v>6</v>
      </c>
    </row>
    <row r="223" spans="1:14" ht="140" thickBot="1">
      <c r="A223" s="98" t="s">
        <v>225</v>
      </c>
      <c r="B223" s="187" t="str">
        <f t="shared" si="12"/>
        <v>ID6489</v>
      </c>
      <c r="C223" s="188">
        <f t="shared" si="13"/>
        <v>46191</v>
      </c>
      <c r="D223" t="b">
        <f t="shared" si="14"/>
        <v>1</v>
      </c>
      <c r="E223" s="153">
        <v>46191</v>
      </c>
      <c r="L223" s="199" t="s">
        <v>202</v>
      </c>
      <c r="M223" s="187" t="str">
        <f t="shared" si="15"/>
        <v>ID3939</v>
      </c>
      <c r="N223" s="184" t="s">
        <v>6</v>
      </c>
    </row>
    <row r="224" spans="1:14" ht="155.5" thickBot="1">
      <c r="A224" s="98" t="s">
        <v>94</v>
      </c>
      <c r="B224" s="187" t="str">
        <f t="shared" si="12"/>
        <v>ID6457</v>
      </c>
      <c r="C224" s="188">
        <f t="shared" si="13"/>
        <v>46191</v>
      </c>
      <c r="D224" t="b">
        <f t="shared" si="14"/>
        <v>1</v>
      </c>
      <c r="E224" s="153">
        <v>46191</v>
      </c>
      <c r="L224" s="198" t="s">
        <v>162</v>
      </c>
      <c r="M224" s="187" t="str">
        <f t="shared" si="15"/>
        <v>ID6390</v>
      </c>
      <c r="N224" s="184" t="s">
        <v>6</v>
      </c>
    </row>
    <row r="225" spans="1:14" ht="93.5" thickBot="1">
      <c r="A225" s="98" t="s">
        <v>308</v>
      </c>
      <c r="B225" s="187" t="str">
        <f t="shared" si="12"/>
        <v>ID3753</v>
      </c>
      <c r="C225" s="188">
        <f t="shared" si="13"/>
        <v>46185</v>
      </c>
      <c r="D225" t="b">
        <f t="shared" si="14"/>
        <v>0</v>
      </c>
      <c r="E225" s="153">
        <v>46198</v>
      </c>
      <c r="L225" s="199" t="s">
        <v>256</v>
      </c>
      <c r="M225" s="187" t="str">
        <f t="shared" si="15"/>
        <v>ID6277</v>
      </c>
      <c r="N225" s="184" t="s">
        <v>6</v>
      </c>
    </row>
    <row r="226" spans="1:14" ht="93.5" thickBot="1">
      <c r="A226" s="98" t="s">
        <v>227</v>
      </c>
      <c r="B226" s="187" t="str">
        <f t="shared" si="12"/>
        <v>ID6477</v>
      </c>
      <c r="C226" s="188" t="str">
        <f t="shared" si="13"/>
        <v>TBC</v>
      </c>
      <c r="D226" t="b">
        <f t="shared" si="14"/>
        <v>0</v>
      </c>
      <c r="E226" s="153">
        <v>46204</v>
      </c>
      <c r="L226" s="198" t="s">
        <v>85</v>
      </c>
      <c r="M226" s="187" t="str">
        <f t="shared" si="15"/>
        <v>ID6449</v>
      </c>
      <c r="N226" s="184" t="s">
        <v>6</v>
      </c>
    </row>
    <row r="227" spans="1:14" ht="155.5" thickBot="1">
      <c r="A227" s="98" t="s">
        <v>521</v>
      </c>
      <c r="B227" s="187" t="str">
        <f t="shared" si="12"/>
        <v>ID6413</v>
      </c>
      <c r="C227" s="188" t="str">
        <f t="shared" si="13"/>
        <v/>
      </c>
      <c r="D227" t="b">
        <f t="shared" si="14"/>
        <v>0</v>
      </c>
      <c r="E227" s="153">
        <v>46218</v>
      </c>
      <c r="L227" s="199" t="s">
        <v>184</v>
      </c>
      <c r="M227" s="187" t="str">
        <f t="shared" si="15"/>
        <v>ID6369</v>
      </c>
      <c r="N227" s="184" t="s">
        <v>6</v>
      </c>
    </row>
    <row r="228" spans="1:14" ht="155.5" thickBot="1">
      <c r="A228" s="104" t="s">
        <v>48</v>
      </c>
      <c r="B228" s="187" t="str">
        <f t="shared" si="12"/>
        <v>ID3959</v>
      </c>
      <c r="C228" s="188">
        <f t="shared" si="13"/>
        <v>46218</v>
      </c>
      <c r="D228" t="b">
        <f t="shared" si="14"/>
        <v>1</v>
      </c>
      <c r="E228" s="60">
        <v>46218</v>
      </c>
      <c r="L228" s="198" t="s">
        <v>172</v>
      </c>
      <c r="M228" s="187" t="str">
        <f t="shared" si="15"/>
        <v>ID6315</v>
      </c>
      <c r="N228" s="184" t="s">
        <v>6</v>
      </c>
    </row>
    <row r="229" spans="1:14" ht="93.5" thickBot="1">
      <c r="A229" s="98" t="s">
        <v>522</v>
      </c>
      <c r="B229" s="187" t="str">
        <f t="shared" si="12"/>
        <v>ID6448</v>
      </c>
      <c r="C229" s="188" t="str">
        <f t="shared" si="13"/>
        <v/>
      </c>
      <c r="D229" t="b">
        <f t="shared" si="14"/>
        <v>0</v>
      </c>
      <c r="E229" s="153">
        <v>46225</v>
      </c>
      <c r="L229" s="199" t="s">
        <v>174</v>
      </c>
      <c r="M229" s="187" t="str">
        <f t="shared" si="15"/>
        <v>ID3941</v>
      </c>
      <c r="N229" s="184" t="s">
        <v>6</v>
      </c>
    </row>
    <row r="230" spans="1:14" ht="186.5" thickBot="1">
      <c r="A230" s="98" t="s">
        <v>108</v>
      </c>
      <c r="B230" s="187" t="str">
        <f t="shared" si="12"/>
        <v>ID6409</v>
      </c>
      <c r="C230" s="188">
        <f t="shared" si="13"/>
        <v>46232</v>
      </c>
      <c r="D230" t="b">
        <f t="shared" si="14"/>
        <v>1</v>
      </c>
      <c r="E230" s="153">
        <v>46232</v>
      </c>
      <c r="L230" s="198" t="s">
        <v>95</v>
      </c>
      <c r="M230" s="187" t="str">
        <f t="shared" si="15"/>
        <v>ID6311</v>
      </c>
      <c r="N230" s="184" t="s">
        <v>6</v>
      </c>
    </row>
    <row r="231" spans="1:14" ht="155.5" thickBot="1">
      <c r="A231" s="98" t="s">
        <v>201</v>
      </c>
      <c r="B231" s="187" t="str">
        <f t="shared" si="12"/>
        <v>ID6239</v>
      </c>
      <c r="C231" s="188">
        <f t="shared" si="13"/>
        <v>46232</v>
      </c>
      <c r="D231" t="b">
        <f t="shared" si="14"/>
        <v>1</v>
      </c>
      <c r="E231" s="153">
        <v>46232</v>
      </c>
      <c r="L231" s="199" t="s">
        <v>237</v>
      </c>
      <c r="M231" s="187" t="str">
        <f t="shared" si="15"/>
        <v>Error</v>
      </c>
      <c r="N231" s="184" t="s">
        <v>6</v>
      </c>
    </row>
    <row r="232" spans="1:14" ht="109" thickBot="1">
      <c r="A232" s="98" t="s">
        <v>212</v>
      </c>
      <c r="B232" s="187" t="str">
        <f t="shared" si="12"/>
        <v>ID6585</v>
      </c>
      <c r="C232" s="188">
        <f t="shared" si="13"/>
        <v>46253</v>
      </c>
      <c r="D232" t="b">
        <f t="shared" si="14"/>
        <v>1</v>
      </c>
      <c r="E232" s="153">
        <v>46253</v>
      </c>
      <c r="L232" s="198" t="s">
        <v>121</v>
      </c>
      <c r="M232" s="187" t="str">
        <f t="shared" si="15"/>
        <v>ID4032</v>
      </c>
      <c r="N232" s="184" t="s">
        <v>6</v>
      </c>
    </row>
    <row r="233" spans="1:14" ht="78" thickBot="1">
      <c r="A233" s="98" t="s">
        <v>523</v>
      </c>
      <c r="B233" s="187" t="str">
        <f t="shared" si="12"/>
        <v>ID6610</v>
      </c>
      <c r="C233" s="188" t="str">
        <f t="shared" si="13"/>
        <v/>
      </c>
      <c r="D233" t="b">
        <f t="shared" si="14"/>
        <v>0</v>
      </c>
      <c r="E233" s="153">
        <v>46260</v>
      </c>
      <c r="L233" s="199" t="s">
        <v>316</v>
      </c>
      <c r="M233" s="187" t="str">
        <f t="shared" si="15"/>
        <v>ID3891</v>
      </c>
      <c r="N233" s="184" t="s">
        <v>6</v>
      </c>
    </row>
    <row r="234" spans="1:14" ht="155.5" thickBot="1">
      <c r="A234" s="98" t="s">
        <v>274</v>
      </c>
      <c r="B234" s="187" t="str">
        <f t="shared" si="12"/>
        <v>ID6458</v>
      </c>
      <c r="C234" s="188">
        <f t="shared" si="13"/>
        <v>46260</v>
      </c>
      <c r="D234" t="b">
        <f t="shared" si="14"/>
        <v>1</v>
      </c>
      <c r="E234" s="153">
        <v>46260</v>
      </c>
      <c r="L234" s="198" t="s">
        <v>314</v>
      </c>
      <c r="M234" s="187" t="str">
        <f t="shared" si="15"/>
        <v>ID6509</v>
      </c>
      <c r="N234" s="184" t="s">
        <v>6</v>
      </c>
    </row>
    <row r="235" spans="1:14" ht="78" thickBot="1">
      <c r="A235" s="98" t="s">
        <v>524</v>
      </c>
      <c r="B235" s="187" t="str">
        <f t="shared" si="12"/>
        <v>ID6537</v>
      </c>
      <c r="C235" s="188" t="str">
        <f t="shared" si="13"/>
        <v/>
      </c>
      <c r="D235" t="b">
        <f t="shared" si="14"/>
        <v>0</v>
      </c>
      <c r="E235" s="153">
        <v>46260</v>
      </c>
      <c r="L235" s="199" t="s">
        <v>335</v>
      </c>
      <c r="M235" s="187" t="str">
        <f t="shared" si="15"/>
        <v>ID6431</v>
      </c>
      <c r="N235" s="184" t="s">
        <v>6</v>
      </c>
    </row>
    <row r="236" spans="1:14" ht="124.5" thickBot="1">
      <c r="A236" s="98" t="s">
        <v>525</v>
      </c>
      <c r="B236" s="187" t="str">
        <f t="shared" si="12"/>
        <v>ID6510</v>
      </c>
      <c r="C236" s="188" t="str">
        <f t="shared" si="13"/>
        <v/>
      </c>
      <c r="D236" t="b">
        <f t="shared" si="14"/>
        <v>0</v>
      </c>
      <c r="E236" s="153">
        <v>46260</v>
      </c>
      <c r="L236" s="198" t="s">
        <v>278</v>
      </c>
      <c r="M236" s="187" t="str">
        <f t="shared" si="15"/>
        <v>Error</v>
      </c>
      <c r="N236" s="184" t="s">
        <v>6</v>
      </c>
    </row>
    <row r="237" spans="1:14" ht="140" thickBot="1">
      <c r="A237" s="98" t="s">
        <v>146</v>
      </c>
      <c r="B237" s="187" t="str">
        <f t="shared" si="12"/>
        <v>ID6556</v>
      </c>
      <c r="C237" s="188">
        <f t="shared" si="13"/>
        <v>46260</v>
      </c>
      <c r="D237" t="b">
        <f t="shared" si="14"/>
        <v>1</v>
      </c>
      <c r="E237" s="153">
        <v>46260</v>
      </c>
      <c r="L237" s="199" t="s">
        <v>322</v>
      </c>
      <c r="M237" s="187" t="str">
        <f t="shared" si="15"/>
        <v>ID6360</v>
      </c>
      <c r="N237" s="184" t="s">
        <v>6</v>
      </c>
    </row>
    <row r="238" spans="1:14" ht="233" thickBot="1">
      <c r="A238" s="98" t="s">
        <v>34</v>
      </c>
      <c r="B238" s="187" t="str">
        <f t="shared" si="12"/>
        <v>ID6578</v>
      </c>
      <c r="C238" s="188">
        <f t="shared" si="13"/>
        <v>46268</v>
      </c>
      <c r="D238" t="b">
        <f t="shared" si="14"/>
        <v>1</v>
      </c>
      <c r="E238" s="153">
        <v>46268</v>
      </c>
      <c r="L238" s="198" t="s">
        <v>110</v>
      </c>
      <c r="M238" s="187" t="str">
        <f t="shared" si="15"/>
        <v>Error</v>
      </c>
      <c r="N238" s="184" t="s">
        <v>6</v>
      </c>
    </row>
    <row r="239" spans="1:14" ht="124.5" thickBot="1">
      <c r="A239" s="98" t="s">
        <v>115</v>
      </c>
      <c r="B239" s="187" t="str">
        <f t="shared" si="12"/>
        <v>ID6586</v>
      </c>
      <c r="C239" s="188">
        <f t="shared" si="13"/>
        <v>46268</v>
      </c>
      <c r="D239" t="b">
        <f t="shared" si="14"/>
        <v>1</v>
      </c>
      <c r="E239" s="153">
        <v>46268</v>
      </c>
      <c r="L239" s="199" t="s">
        <v>109</v>
      </c>
      <c r="M239" s="187" t="str">
        <f t="shared" si="15"/>
        <v>ID4060</v>
      </c>
      <c r="N239" s="184" t="s">
        <v>6</v>
      </c>
    </row>
    <row r="240" spans="1:14" ht="124.5" thickBot="1">
      <c r="A240" s="104" t="s">
        <v>138</v>
      </c>
      <c r="B240" s="187" t="str">
        <f t="shared" si="12"/>
        <v>ID6373</v>
      </c>
      <c r="C240" s="188" t="str">
        <f t="shared" si="13"/>
        <v>TBC</v>
      </c>
      <c r="D240" t="b">
        <f t="shared" si="14"/>
        <v>0</v>
      </c>
      <c r="E240" s="153">
        <v>46275</v>
      </c>
      <c r="L240" s="198" t="s">
        <v>217</v>
      </c>
      <c r="M240" s="187" t="str">
        <f t="shared" si="15"/>
        <v>ID6472</v>
      </c>
      <c r="N240" s="184" t="s">
        <v>6</v>
      </c>
    </row>
    <row r="241" spans="1:14" ht="93.5" thickBot="1">
      <c r="A241" s="98" t="s">
        <v>363</v>
      </c>
      <c r="B241" s="187" t="str">
        <f t="shared" si="12"/>
        <v>ID6580</v>
      </c>
      <c r="C241" s="188">
        <f t="shared" si="13"/>
        <v>46295</v>
      </c>
      <c r="D241" t="b">
        <f t="shared" si="14"/>
        <v>1</v>
      </c>
      <c r="E241" s="153">
        <v>46295</v>
      </c>
      <c r="L241" s="199" t="s">
        <v>135</v>
      </c>
      <c r="M241" s="187" t="str">
        <f t="shared" si="15"/>
        <v>ID6483</v>
      </c>
      <c r="N241" s="184" t="s">
        <v>6</v>
      </c>
    </row>
    <row r="242" spans="1:14" ht="140" thickBot="1">
      <c r="A242" s="98" t="s">
        <v>526</v>
      </c>
      <c r="B242" s="187" t="str">
        <f t="shared" si="12"/>
        <v>ID6526</v>
      </c>
      <c r="C242" s="188">
        <f t="shared" si="13"/>
        <v>46358</v>
      </c>
      <c r="D242" t="b">
        <f t="shared" si="14"/>
        <v>1</v>
      </c>
      <c r="E242" s="153">
        <v>46358</v>
      </c>
      <c r="L242" s="198" t="s">
        <v>8</v>
      </c>
      <c r="M242" s="187" t="str">
        <f t="shared" si="15"/>
        <v>Error</v>
      </c>
      <c r="N242" s="184" t="s">
        <v>6</v>
      </c>
    </row>
    <row r="243" spans="1:14" ht="47" thickBot="1">
      <c r="A243" s="98" t="s">
        <v>97</v>
      </c>
      <c r="B243" s="187" t="str">
        <f t="shared" si="12"/>
        <v>ID6484</v>
      </c>
      <c r="C243" s="188" t="str">
        <f t="shared" si="13"/>
        <v>TBC</v>
      </c>
      <c r="D243" t="b">
        <f t="shared" si="14"/>
        <v>1</v>
      </c>
      <c r="E243" s="153" t="s">
        <v>6</v>
      </c>
      <c r="L243" s="199" t="s">
        <v>15</v>
      </c>
      <c r="M243" s="187" t="str">
        <f t="shared" si="15"/>
        <v>ID6422</v>
      </c>
      <c r="N243" s="184" t="s">
        <v>6</v>
      </c>
    </row>
    <row r="244" spans="1:14" ht="93.5" thickBot="1">
      <c r="A244" s="98" t="s">
        <v>358</v>
      </c>
      <c r="B244" s="187" t="str">
        <f t="shared" si="12"/>
        <v>ID6582</v>
      </c>
      <c r="C244" s="188">
        <f t="shared" si="13"/>
        <v>46330</v>
      </c>
      <c r="D244" t="b">
        <f t="shared" si="14"/>
        <v>0</v>
      </c>
      <c r="E244" s="153" t="s">
        <v>6</v>
      </c>
      <c r="L244" s="198" t="s">
        <v>130</v>
      </c>
      <c r="M244" s="187" t="str">
        <f t="shared" si="15"/>
        <v>Error</v>
      </c>
      <c r="N244" s="184" t="s">
        <v>6</v>
      </c>
    </row>
    <row r="245" spans="1:14" ht="62.5" thickBot="1">
      <c r="A245" s="98" t="s">
        <v>45</v>
      </c>
      <c r="B245" s="187" t="str">
        <f t="shared" si="12"/>
        <v>ID6481</v>
      </c>
      <c r="C245" s="188">
        <f t="shared" si="13"/>
        <v>46400</v>
      </c>
      <c r="D245" t="b">
        <f t="shared" si="14"/>
        <v>0</v>
      </c>
      <c r="E245" s="153" t="s">
        <v>6</v>
      </c>
      <c r="L245" s="199" t="s">
        <v>194</v>
      </c>
      <c r="M245" s="187" t="str">
        <f t="shared" si="15"/>
        <v>ID6453</v>
      </c>
      <c r="N245" s="184" t="s">
        <v>6</v>
      </c>
    </row>
    <row r="246" spans="1:14" ht="109" thickBot="1">
      <c r="A246" s="98" t="s">
        <v>298</v>
      </c>
      <c r="B246" s="187" t="str">
        <f t="shared" si="12"/>
        <v>ID6432</v>
      </c>
      <c r="C246" s="188" t="str">
        <f t="shared" si="13"/>
        <v>TBC</v>
      </c>
      <c r="D246" t="b">
        <f t="shared" si="14"/>
        <v>1</v>
      </c>
      <c r="E246" s="193" t="s">
        <v>6</v>
      </c>
      <c r="L246" s="198" t="s">
        <v>203</v>
      </c>
      <c r="M246" s="187" t="str">
        <f t="shared" si="15"/>
        <v>ID6248</v>
      </c>
      <c r="N246" s="184" t="s">
        <v>6</v>
      </c>
    </row>
    <row r="247" spans="1:14" ht="47" thickBot="1">
      <c r="A247" s="98" t="s">
        <v>527</v>
      </c>
      <c r="B247" s="187" t="str">
        <f t="shared" si="12"/>
        <v>ID6379</v>
      </c>
      <c r="C247" s="188" t="str">
        <f t="shared" si="13"/>
        <v/>
      </c>
      <c r="D247" t="b">
        <f t="shared" si="14"/>
        <v>0</v>
      </c>
      <c r="E247" s="153" t="s">
        <v>6</v>
      </c>
      <c r="L247" s="199" t="s">
        <v>276</v>
      </c>
      <c r="M247" s="187" t="str">
        <f t="shared" si="15"/>
        <v>ID6282</v>
      </c>
      <c r="N247" s="184" t="s">
        <v>6</v>
      </c>
    </row>
    <row r="248" spans="1:14" ht="155.5" thickBot="1">
      <c r="A248" s="98" t="s">
        <v>232</v>
      </c>
      <c r="B248" s="187" t="str">
        <f t="shared" si="12"/>
        <v>ID6285</v>
      </c>
      <c r="C248" s="188" t="str">
        <f t="shared" si="13"/>
        <v>TBC</v>
      </c>
      <c r="D248" t="b">
        <f t="shared" si="14"/>
        <v>1</v>
      </c>
      <c r="E248" s="153" t="s">
        <v>6</v>
      </c>
      <c r="L248" s="198" t="s">
        <v>164</v>
      </c>
      <c r="M248" s="187" t="str">
        <f t="shared" si="15"/>
        <v>ID6174</v>
      </c>
      <c r="N248" s="184" t="s">
        <v>6</v>
      </c>
    </row>
    <row r="249" spans="1:14" ht="124.5" thickBot="1">
      <c r="A249" s="98" t="s">
        <v>199</v>
      </c>
      <c r="B249" s="187" t="str">
        <f t="shared" si="12"/>
        <v>ID6321</v>
      </c>
      <c r="C249" s="188" t="str">
        <f t="shared" si="13"/>
        <v>TBC</v>
      </c>
      <c r="D249" t="b">
        <f t="shared" si="14"/>
        <v>1</v>
      </c>
      <c r="E249" s="153" t="s">
        <v>6</v>
      </c>
      <c r="L249" s="199" t="s">
        <v>307</v>
      </c>
      <c r="M249" s="187" t="str">
        <f t="shared" si="15"/>
        <v>ID6158</v>
      </c>
      <c r="N249" s="184" t="s">
        <v>6</v>
      </c>
    </row>
    <row r="250" spans="1:14" ht="109" thickBot="1">
      <c r="A250" s="98" t="s">
        <v>47</v>
      </c>
      <c r="B250" s="187" t="str">
        <f t="shared" si="12"/>
        <v>ID6608</v>
      </c>
      <c r="C250" s="188" t="str">
        <f t="shared" si="13"/>
        <v>TBC</v>
      </c>
      <c r="D250" t="b">
        <f t="shared" si="14"/>
        <v>1</v>
      </c>
      <c r="E250" s="153" t="s">
        <v>6</v>
      </c>
      <c r="L250" s="198" t="s">
        <v>143</v>
      </c>
      <c r="M250" s="187" t="str">
        <f t="shared" si="15"/>
        <v>ID6498</v>
      </c>
      <c r="N250" s="184" t="s">
        <v>6</v>
      </c>
    </row>
    <row r="251" spans="1:14" ht="186.5" thickBot="1">
      <c r="A251" s="98" t="s">
        <v>283</v>
      </c>
      <c r="B251" s="187" t="str">
        <f t="shared" si="12"/>
        <v>ID6287</v>
      </c>
      <c r="C251" s="188" t="str">
        <f t="shared" si="13"/>
        <v>TBC</v>
      </c>
      <c r="D251" t="b">
        <f t="shared" si="14"/>
        <v>1</v>
      </c>
      <c r="E251" s="153" t="s">
        <v>6</v>
      </c>
      <c r="L251" s="199" t="s">
        <v>193</v>
      </c>
      <c r="M251" s="187" t="str">
        <f t="shared" si="15"/>
        <v>ID6345</v>
      </c>
      <c r="N251" s="184" t="s">
        <v>6</v>
      </c>
    </row>
    <row r="252" spans="1:14" ht="124.5" thickBot="1">
      <c r="A252" s="98" t="s">
        <v>528</v>
      </c>
      <c r="B252" s="187" t="str">
        <f t="shared" si="12"/>
        <v>ID6425</v>
      </c>
      <c r="C252" s="188">
        <f t="shared" si="13"/>
        <v>46185</v>
      </c>
      <c r="D252" t="b">
        <f t="shared" si="14"/>
        <v>0</v>
      </c>
      <c r="E252" s="153" t="s">
        <v>6</v>
      </c>
      <c r="L252" s="198" t="s">
        <v>33</v>
      </c>
      <c r="M252" s="187" t="str">
        <f t="shared" si="15"/>
        <v>ID6401</v>
      </c>
      <c r="N252" s="184" t="s">
        <v>6</v>
      </c>
    </row>
    <row r="253" spans="1:14" ht="62.5" thickBot="1">
      <c r="A253" s="104" t="s">
        <v>187</v>
      </c>
      <c r="B253" s="187" t="str">
        <f t="shared" si="12"/>
        <v>ID6451</v>
      </c>
      <c r="C253" s="188" t="str">
        <f t="shared" si="13"/>
        <v>TBC</v>
      </c>
      <c r="D253" t="b">
        <f t="shared" si="14"/>
        <v>1</v>
      </c>
      <c r="E253" s="153" t="s">
        <v>6</v>
      </c>
      <c r="L253" s="199" t="s">
        <v>224</v>
      </c>
      <c r="M253" s="187" t="str">
        <f t="shared" si="15"/>
        <v>ID4041</v>
      </c>
      <c r="N253" s="184" t="s">
        <v>6</v>
      </c>
    </row>
    <row r="254" spans="1:14" ht="109" thickBot="1">
      <c r="A254" s="98" t="s">
        <v>529</v>
      </c>
      <c r="B254" s="187" t="str">
        <f t="shared" si="12"/>
        <v>ID1237</v>
      </c>
      <c r="C254" s="188" t="str">
        <f t="shared" si="13"/>
        <v/>
      </c>
      <c r="D254" t="b">
        <f t="shared" si="14"/>
        <v>0</v>
      </c>
      <c r="E254" s="153" t="s">
        <v>6</v>
      </c>
      <c r="L254" s="198" t="s">
        <v>259</v>
      </c>
      <c r="M254" s="187" t="str">
        <f t="shared" si="15"/>
        <v>ID6395</v>
      </c>
      <c r="N254" s="184" t="s">
        <v>6</v>
      </c>
    </row>
    <row r="255" spans="1:14" ht="186.5" thickBot="1">
      <c r="A255" s="98" t="s">
        <v>530</v>
      </c>
      <c r="B255" s="187" t="str">
        <f t="shared" si="12"/>
        <v>ID6488</v>
      </c>
      <c r="C255" s="188" t="str">
        <f t="shared" si="13"/>
        <v>TBC</v>
      </c>
      <c r="D255" t="b">
        <f t="shared" si="14"/>
        <v>1</v>
      </c>
      <c r="E255" s="153" t="s">
        <v>6</v>
      </c>
      <c r="L255" s="199" t="s">
        <v>303</v>
      </c>
      <c r="M255" s="187" t="str">
        <f t="shared" si="15"/>
        <v>ID6250</v>
      </c>
      <c r="N255" s="184" t="s">
        <v>6</v>
      </c>
    </row>
    <row r="256" spans="1:14" ht="62.5" thickBot="1">
      <c r="A256" s="98" t="s">
        <v>531</v>
      </c>
      <c r="B256" s="187" t="str">
        <f t="shared" si="12"/>
        <v>ID3897</v>
      </c>
      <c r="C256" s="188" t="str">
        <f t="shared" si="13"/>
        <v/>
      </c>
      <c r="D256" t="b">
        <f t="shared" si="14"/>
        <v>0</v>
      </c>
      <c r="E256" s="153" t="s">
        <v>6</v>
      </c>
      <c r="L256" s="198" t="s">
        <v>23</v>
      </c>
      <c r="M256" s="187" t="str">
        <f t="shared" si="15"/>
        <v>Error</v>
      </c>
      <c r="N256" s="184" t="s">
        <v>6</v>
      </c>
    </row>
    <row r="257" spans="1:14" ht="109" thickBot="1">
      <c r="A257" s="98" t="s">
        <v>247</v>
      </c>
      <c r="B257" s="187" t="str">
        <f t="shared" si="12"/>
        <v>ID6397</v>
      </c>
      <c r="C257" s="188" t="str">
        <f t="shared" si="13"/>
        <v>TBC</v>
      </c>
      <c r="D257" t="b">
        <f t="shared" si="14"/>
        <v>1</v>
      </c>
      <c r="E257" s="153" t="s">
        <v>6</v>
      </c>
      <c r="L257" s="199" t="s">
        <v>27</v>
      </c>
      <c r="M257" s="187" t="str">
        <f t="shared" si="15"/>
        <v>ID2730</v>
      </c>
      <c r="N257" s="184" t="s">
        <v>6</v>
      </c>
    </row>
    <row r="258" spans="1:14" ht="171" thickBot="1">
      <c r="A258" s="104" t="s">
        <v>132</v>
      </c>
      <c r="B258" s="187" t="str">
        <f t="shared" ref="B258:B321" si="16">IFERROR(MID(A258,FIND("[ID",A258)+1,SEARCH("]",A258)-FIND("[ID",A258)-1),"N/A")</f>
        <v>ID6343</v>
      </c>
      <c r="C258" s="188" t="str">
        <f t="shared" ref="C258:C321" si="17">IFERROR(VLOOKUP(B258,$M:$O,2,FALSE),"")</f>
        <v>TBC</v>
      </c>
      <c r="D258" t="b">
        <f t="shared" ref="D258:D321" si="18">E258=C258</f>
        <v>1</v>
      </c>
      <c r="E258" s="153" t="s">
        <v>6</v>
      </c>
      <c r="L258" s="198" t="s">
        <v>313</v>
      </c>
      <c r="M258" s="187" t="str">
        <f t="shared" ref="M258:M321" si="19">IFERROR(MID(L258,FIND("[ID",L258)+1,SEARCH("]",L258)-FIND("[ID",L258)-1),"Error")</f>
        <v>Error</v>
      </c>
      <c r="N258" s="184" t="s">
        <v>6</v>
      </c>
    </row>
    <row r="259" spans="1:14" ht="124.5" thickBot="1">
      <c r="A259" s="113" t="s">
        <v>231</v>
      </c>
      <c r="B259" s="187" t="str">
        <f t="shared" si="16"/>
        <v>ID6207</v>
      </c>
      <c r="C259" s="188" t="str">
        <f t="shared" si="17"/>
        <v>TBC</v>
      </c>
      <c r="D259" t="b">
        <f t="shared" si="18"/>
        <v>1</v>
      </c>
      <c r="E259" s="197" t="s">
        <v>6</v>
      </c>
      <c r="L259" s="199" t="s">
        <v>87</v>
      </c>
      <c r="M259" s="187" t="str">
        <f t="shared" si="19"/>
        <v>ID6160</v>
      </c>
      <c r="N259" s="184" t="s">
        <v>6</v>
      </c>
    </row>
    <row r="260" spans="1:14" ht="140" thickBot="1">
      <c r="A260" s="146" t="s">
        <v>532</v>
      </c>
      <c r="B260" s="187" t="str">
        <f t="shared" si="16"/>
        <v>ID3983</v>
      </c>
      <c r="C260" s="188" t="str">
        <f t="shared" si="17"/>
        <v/>
      </c>
      <c r="D260" t="b">
        <f t="shared" si="18"/>
        <v>0</v>
      </c>
      <c r="E260" s="59" t="s">
        <v>6</v>
      </c>
      <c r="L260" s="198" t="s">
        <v>301</v>
      </c>
      <c r="M260" s="187" t="str">
        <f t="shared" si="19"/>
        <v>Error</v>
      </c>
      <c r="N260" s="184" t="s">
        <v>6</v>
      </c>
    </row>
    <row r="261" spans="1:14" ht="155.5" thickBot="1">
      <c r="A261" s="98" t="s">
        <v>383</v>
      </c>
      <c r="B261" s="187" t="str">
        <f t="shared" si="16"/>
        <v>ID6326</v>
      </c>
      <c r="C261" s="188">
        <f t="shared" si="17"/>
        <v>46226</v>
      </c>
      <c r="D261" t="b">
        <f t="shared" si="18"/>
        <v>0</v>
      </c>
      <c r="E261" s="153" t="s">
        <v>6</v>
      </c>
      <c r="L261" s="199" t="s">
        <v>103</v>
      </c>
      <c r="M261" s="187" t="str">
        <f t="shared" si="19"/>
        <v>ID6374</v>
      </c>
      <c r="N261" s="184" t="s">
        <v>6</v>
      </c>
    </row>
    <row r="262" spans="1:14" ht="155.5" thickBot="1">
      <c r="A262" s="104" t="s">
        <v>533</v>
      </c>
      <c r="B262" s="187" t="str">
        <f t="shared" si="16"/>
        <v>ID6138</v>
      </c>
      <c r="C262" s="188" t="str">
        <f t="shared" si="17"/>
        <v/>
      </c>
      <c r="D262" t="b">
        <f t="shared" si="18"/>
        <v>0</v>
      </c>
      <c r="E262" s="60" t="s">
        <v>6</v>
      </c>
      <c r="L262" s="198" t="s">
        <v>180</v>
      </c>
      <c r="M262" s="187" t="str">
        <f t="shared" si="19"/>
        <v>ID6513</v>
      </c>
      <c r="N262" s="184" t="s">
        <v>6</v>
      </c>
    </row>
    <row r="263" spans="1:14" ht="62.5" thickBot="1">
      <c r="A263" s="98" t="s">
        <v>534</v>
      </c>
      <c r="B263" s="187" t="str">
        <f t="shared" si="16"/>
        <v>ID6550</v>
      </c>
      <c r="C263" s="188" t="str">
        <f t="shared" si="17"/>
        <v/>
      </c>
      <c r="D263" t="b">
        <f t="shared" si="18"/>
        <v>0</v>
      </c>
      <c r="E263" s="153" t="s">
        <v>6</v>
      </c>
      <c r="L263" s="199" t="s">
        <v>47</v>
      </c>
      <c r="M263" s="187" t="str">
        <f t="shared" si="19"/>
        <v>ID6608</v>
      </c>
      <c r="N263" s="184" t="s">
        <v>6</v>
      </c>
    </row>
    <row r="264" spans="1:14" ht="109" thickBot="1">
      <c r="A264" s="98" t="s">
        <v>535</v>
      </c>
      <c r="B264" s="187" t="str">
        <f t="shared" si="16"/>
        <v>ID6356</v>
      </c>
      <c r="C264" s="188" t="str">
        <f t="shared" si="17"/>
        <v/>
      </c>
      <c r="D264" t="b">
        <f t="shared" si="18"/>
        <v>0</v>
      </c>
      <c r="E264" s="153" t="s">
        <v>6</v>
      </c>
      <c r="L264" s="198" t="s">
        <v>320</v>
      </c>
      <c r="M264" s="187" t="str">
        <f t="shared" si="19"/>
        <v>ID6314</v>
      </c>
      <c r="N264" s="184" t="s">
        <v>6</v>
      </c>
    </row>
    <row r="265" spans="1:14" ht="140" thickBot="1">
      <c r="A265" s="98" t="s">
        <v>536</v>
      </c>
      <c r="B265" s="187" t="str">
        <f t="shared" si="16"/>
        <v>ID6557</v>
      </c>
      <c r="C265" s="188" t="str">
        <f t="shared" si="17"/>
        <v/>
      </c>
      <c r="D265" t="b">
        <f t="shared" si="18"/>
        <v>0</v>
      </c>
      <c r="E265" s="153" t="s">
        <v>6</v>
      </c>
      <c r="L265" s="199" t="s">
        <v>107</v>
      </c>
      <c r="M265" s="187" t="str">
        <f t="shared" si="19"/>
        <v>ID3855</v>
      </c>
      <c r="N265" s="184" t="s">
        <v>6</v>
      </c>
    </row>
    <row r="266" spans="1:14" ht="78" thickBot="1">
      <c r="A266" s="98" t="s">
        <v>79</v>
      </c>
      <c r="B266" s="187" t="str">
        <f t="shared" si="16"/>
        <v>ID6435</v>
      </c>
      <c r="C266" s="188" t="str">
        <f t="shared" si="17"/>
        <v>TBC</v>
      </c>
      <c r="D266" t="b">
        <f t="shared" si="18"/>
        <v>1</v>
      </c>
      <c r="E266" s="153" t="s">
        <v>6</v>
      </c>
      <c r="L266" s="198" t="s">
        <v>185</v>
      </c>
      <c r="M266" s="187" t="str">
        <f t="shared" si="19"/>
        <v>ID6538</v>
      </c>
      <c r="N266" s="184" t="s">
        <v>6</v>
      </c>
    </row>
    <row r="267" spans="1:14" ht="124.5" thickBot="1">
      <c r="A267" s="98" t="s">
        <v>537</v>
      </c>
      <c r="B267" s="187" t="str">
        <f t="shared" si="16"/>
        <v>ID6351</v>
      </c>
      <c r="C267" s="188" t="str">
        <f t="shared" si="17"/>
        <v/>
      </c>
      <c r="D267" t="b">
        <f t="shared" si="18"/>
        <v>0</v>
      </c>
      <c r="E267" s="153" t="s">
        <v>6</v>
      </c>
      <c r="L267" s="199" t="s">
        <v>199</v>
      </c>
      <c r="M267" s="187" t="str">
        <f t="shared" si="19"/>
        <v>ID6321</v>
      </c>
      <c r="N267" s="184" t="s">
        <v>6</v>
      </c>
    </row>
    <row r="268" spans="1:14" ht="78" thickBot="1">
      <c r="A268" s="98" t="s">
        <v>538</v>
      </c>
      <c r="B268" s="187" t="str">
        <f t="shared" si="16"/>
        <v>ID6499</v>
      </c>
      <c r="C268" s="188" t="str">
        <f t="shared" si="17"/>
        <v/>
      </c>
      <c r="D268" t="b">
        <f t="shared" si="18"/>
        <v>0</v>
      </c>
      <c r="E268" s="153" t="s">
        <v>6</v>
      </c>
      <c r="L268" s="198" t="s">
        <v>53</v>
      </c>
      <c r="M268" s="187" t="str">
        <f t="shared" si="19"/>
        <v>ID6450</v>
      </c>
      <c r="N268" s="184" t="s">
        <v>6</v>
      </c>
    </row>
    <row r="269" spans="1:14" ht="109" thickBot="1">
      <c r="A269" s="98" t="s">
        <v>312</v>
      </c>
      <c r="B269" s="187" t="str">
        <f t="shared" si="16"/>
        <v>ID6406</v>
      </c>
      <c r="C269" s="188" t="str">
        <f t="shared" si="17"/>
        <v/>
      </c>
      <c r="D269" t="b">
        <f t="shared" si="18"/>
        <v>0</v>
      </c>
      <c r="E269" s="153" t="s">
        <v>6</v>
      </c>
      <c r="L269" s="199" t="s">
        <v>275</v>
      </c>
      <c r="M269" s="187" t="str">
        <f t="shared" si="19"/>
        <v>ID6346</v>
      </c>
      <c r="N269" s="184" t="s">
        <v>6</v>
      </c>
    </row>
    <row r="270" spans="1:14" ht="62.5" thickBot="1">
      <c r="A270" s="98" t="s">
        <v>78</v>
      </c>
      <c r="B270" s="187" t="str">
        <f t="shared" si="16"/>
        <v>ID6348</v>
      </c>
      <c r="C270" s="188" t="str">
        <f t="shared" si="17"/>
        <v>TBC</v>
      </c>
      <c r="D270" t="b">
        <f t="shared" si="18"/>
        <v>1</v>
      </c>
      <c r="E270" s="153" t="s">
        <v>6</v>
      </c>
      <c r="L270" s="198" t="s">
        <v>215</v>
      </c>
      <c r="M270" s="187" t="str">
        <f t="shared" si="19"/>
        <v>Error</v>
      </c>
      <c r="N270" s="184" t="s">
        <v>6</v>
      </c>
    </row>
    <row r="271" spans="1:14" ht="78" thickBot="1">
      <c r="A271" s="98" t="s">
        <v>194</v>
      </c>
      <c r="B271" s="187" t="str">
        <f t="shared" si="16"/>
        <v>ID6453</v>
      </c>
      <c r="C271" s="188" t="str">
        <f t="shared" si="17"/>
        <v>TBC</v>
      </c>
      <c r="D271" t="b">
        <f t="shared" si="18"/>
        <v>1</v>
      </c>
      <c r="E271" s="153" t="s">
        <v>6</v>
      </c>
      <c r="L271" s="199" t="s">
        <v>539</v>
      </c>
      <c r="M271" s="187" t="str">
        <f t="shared" si="19"/>
        <v>ID6634</v>
      </c>
      <c r="N271" s="184" t="s">
        <v>6</v>
      </c>
    </row>
    <row r="272" spans="1:14" ht="171" thickBot="1">
      <c r="A272" s="98" t="s">
        <v>540</v>
      </c>
      <c r="B272" s="187" t="str">
        <f t="shared" si="16"/>
        <v>N/A</v>
      </c>
      <c r="C272" s="188" t="str">
        <f t="shared" si="17"/>
        <v/>
      </c>
      <c r="D272" t="b">
        <f t="shared" si="18"/>
        <v>0</v>
      </c>
      <c r="E272" s="153" t="s">
        <v>6</v>
      </c>
      <c r="L272" s="198" t="s">
        <v>106</v>
      </c>
      <c r="M272" s="187" t="str">
        <f t="shared" si="19"/>
        <v>Error</v>
      </c>
      <c r="N272" s="184" t="s">
        <v>6</v>
      </c>
    </row>
    <row r="273" spans="1:14" ht="186.5" thickBot="1">
      <c r="A273" s="98" t="s">
        <v>541</v>
      </c>
      <c r="B273" s="187" t="str">
        <f t="shared" si="16"/>
        <v>ID6446</v>
      </c>
      <c r="C273" s="188" t="str">
        <f t="shared" si="17"/>
        <v/>
      </c>
      <c r="D273" t="b">
        <f t="shared" si="18"/>
        <v>0</v>
      </c>
      <c r="E273" s="153" t="s">
        <v>6</v>
      </c>
      <c r="L273" s="199" t="s">
        <v>542</v>
      </c>
      <c r="M273" s="187" t="str">
        <f t="shared" si="19"/>
        <v>ID6535</v>
      </c>
      <c r="N273" s="184" t="s">
        <v>6</v>
      </c>
    </row>
    <row r="274" spans="1:14" ht="62.5" thickBot="1">
      <c r="A274" s="98" t="s">
        <v>543</v>
      </c>
      <c r="B274" s="187" t="str">
        <f t="shared" si="16"/>
        <v>ID6516</v>
      </c>
      <c r="C274" s="188" t="str">
        <f t="shared" si="17"/>
        <v/>
      </c>
      <c r="D274" t="b">
        <f t="shared" si="18"/>
        <v>0</v>
      </c>
      <c r="E274" s="153" t="s">
        <v>6</v>
      </c>
      <c r="L274" s="198" t="s">
        <v>544</v>
      </c>
      <c r="M274" s="187" t="str">
        <f t="shared" si="19"/>
        <v>Error</v>
      </c>
      <c r="N274" s="184" t="s">
        <v>6</v>
      </c>
    </row>
    <row r="275" spans="1:14" ht="155.5" thickBot="1">
      <c r="A275" s="98" t="s">
        <v>545</v>
      </c>
      <c r="B275" s="187" t="str">
        <f t="shared" si="16"/>
        <v>ID6363</v>
      </c>
      <c r="C275" s="188" t="str">
        <f t="shared" si="17"/>
        <v/>
      </c>
      <c r="D275" t="b">
        <f t="shared" si="18"/>
        <v>0</v>
      </c>
      <c r="E275" s="153" t="s">
        <v>6</v>
      </c>
      <c r="L275" s="199" t="s">
        <v>546</v>
      </c>
      <c r="M275" s="187" t="str">
        <f t="shared" si="19"/>
        <v>ID6619</v>
      </c>
      <c r="N275" s="184" t="s">
        <v>6</v>
      </c>
    </row>
    <row r="276" spans="1:14" ht="140" thickBot="1">
      <c r="A276" s="98" t="s">
        <v>166</v>
      </c>
      <c r="B276" s="187" t="str">
        <f t="shared" si="16"/>
        <v>ID6517</v>
      </c>
      <c r="C276" s="188">
        <f t="shared" si="17"/>
        <v>46268</v>
      </c>
      <c r="D276" t="b">
        <f t="shared" si="18"/>
        <v>0</v>
      </c>
      <c r="E276" s="153" t="s">
        <v>6</v>
      </c>
      <c r="L276" s="198" t="s">
        <v>547</v>
      </c>
      <c r="M276" s="187" t="str">
        <f t="shared" si="19"/>
        <v>ID6463</v>
      </c>
      <c r="N276" s="184" t="s">
        <v>6</v>
      </c>
    </row>
    <row r="277" spans="1:14" ht="186.5" thickBot="1">
      <c r="A277" s="98" t="s">
        <v>548</v>
      </c>
      <c r="B277" s="187" t="str">
        <f t="shared" si="16"/>
        <v>ID6579</v>
      </c>
      <c r="C277" s="188" t="str">
        <f t="shared" si="17"/>
        <v/>
      </c>
      <c r="D277" t="b">
        <f t="shared" si="18"/>
        <v>0</v>
      </c>
      <c r="E277" s="153" t="s">
        <v>6</v>
      </c>
      <c r="L277" s="199" t="s">
        <v>549</v>
      </c>
      <c r="M277" s="187" t="str">
        <f t="shared" si="19"/>
        <v>ID6650</v>
      </c>
      <c r="N277" s="184" t="s">
        <v>6</v>
      </c>
    </row>
    <row r="278" spans="1:14" ht="109" thickBot="1">
      <c r="A278" s="98" t="s">
        <v>550</v>
      </c>
      <c r="B278" s="187" t="str">
        <f t="shared" si="16"/>
        <v>ID6454</v>
      </c>
      <c r="C278" s="188" t="str">
        <f t="shared" si="17"/>
        <v/>
      </c>
      <c r="D278" t="b">
        <f t="shared" si="18"/>
        <v>0</v>
      </c>
      <c r="E278" s="153" t="s">
        <v>6</v>
      </c>
      <c r="L278" s="198" t="s">
        <v>67</v>
      </c>
      <c r="M278" s="187" t="str">
        <f t="shared" si="19"/>
        <v>ID6145</v>
      </c>
      <c r="N278" s="184" t="s">
        <v>6</v>
      </c>
    </row>
    <row r="279" spans="1:14" ht="109" thickBot="1">
      <c r="A279" s="98" t="s">
        <v>551</v>
      </c>
      <c r="B279" s="187" t="str">
        <f t="shared" si="16"/>
        <v>ID6617</v>
      </c>
      <c r="C279" s="188" t="str">
        <f t="shared" si="17"/>
        <v/>
      </c>
      <c r="D279" t="b">
        <f t="shared" si="18"/>
        <v>0</v>
      </c>
      <c r="E279" s="153" t="s">
        <v>6</v>
      </c>
      <c r="L279" s="199" t="s">
        <v>552</v>
      </c>
      <c r="M279" s="187" t="str">
        <f t="shared" si="19"/>
        <v>ID6665</v>
      </c>
      <c r="N279" s="184" t="s">
        <v>6</v>
      </c>
    </row>
    <row r="280" spans="1:14" ht="124.5" thickBot="1">
      <c r="A280" s="98" t="s">
        <v>553</v>
      </c>
      <c r="B280" s="187" t="str">
        <f t="shared" si="16"/>
        <v>ID6576</v>
      </c>
      <c r="C280" s="188" t="str">
        <f t="shared" si="17"/>
        <v/>
      </c>
      <c r="D280" t="b">
        <f t="shared" si="18"/>
        <v>0</v>
      </c>
      <c r="E280" s="153" t="s">
        <v>6</v>
      </c>
      <c r="L280" s="198" t="s">
        <v>554</v>
      </c>
      <c r="M280" s="187" t="str">
        <f t="shared" si="19"/>
        <v>Error</v>
      </c>
      <c r="N280" s="184" t="s">
        <v>6</v>
      </c>
    </row>
    <row r="281" spans="1:14" ht="155.5" thickBot="1">
      <c r="A281" s="98" t="s">
        <v>250</v>
      </c>
      <c r="B281" s="187" t="str">
        <f t="shared" si="16"/>
        <v>ID6512</v>
      </c>
      <c r="C281" s="188">
        <f t="shared" si="17"/>
        <v>46484</v>
      </c>
      <c r="D281" t="b">
        <f t="shared" si="18"/>
        <v>1</v>
      </c>
      <c r="E281" s="153">
        <v>46484</v>
      </c>
      <c r="L281" s="199" t="s">
        <v>555</v>
      </c>
      <c r="M281" s="187" t="str">
        <f t="shared" si="19"/>
        <v>Error</v>
      </c>
      <c r="N281" s="184" t="s">
        <v>6</v>
      </c>
    </row>
    <row r="282" spans="1:14" ht="155.5" thickBot="1">
      <c r="A282" s="98" t="s">
        <v>288</v>
      </c>
      <c r="B282" s="187" t="str">
        <f t="shared" si="16"/>
        <v>ID6568</v>
      </c>
      <c r="C282" s="188">
        <f t="shared" si="17"/>
        <v>46548</v>
      </c>
      <c r="D282" t="b">
        <f t="shared" si="18"/>
        <v>1</v>
      </c>
      <c r="E282" s="153">
        <v>46548</v>
      </c>
      <c r="L282" s="198" t="s">
        <v>234</v>
      </c>
      <c r="M282" s="187" t="str">
        <f t="shared" si="19"/>
        <v>Error</v>
      </c>
      <c r="N282" s="184" t="s">
        <v>6</v>
      </c>
    </row>
    <row r="283" spans="1:14" ht="171" thickBot="1">
      <c r="A283" s="98" t="s">
        <v>295</v>
      </c>
      <c r="B283" s="187" t="str">
        <f t="shared" si="16"/>
        <v>ID6201</v>
      </c>
      <c r="C283" s="188">
        <f t="shared" si="17"/>
        <v>46596</v>
      </c>
      <c r="D283" t="b">
        <f t="shared" si="18"/>
        <v>1</v>
      </c>
      <c r="E283" s="153">
        <v>46596</v>
      </c>
      <c r="L283" s="199" t="s">
        <v>556</v>
      </c>
      <c r="M283" s="187" t="str">
        <f t="shared" si="19"/>
        <v>Error</v>
      </c>
      <c r="N283" s="184" t="s">
        <v>6</v>
      </c>
    </row>
    <row r="284" spans="1:14" ht="140" thickBot="1">
      <c r="A284" s="98" t="s">
        <v>44</v>
      </c>
      <c r="B284" s="187" t="str">
        <f t="shared" si="16"/>
        <v>ID6476</v>
      </c>
      <c r="C284" s="188">
        <f t="shared" si="17"/>
        <v>46729</v>
      </c>
      <c r="D284" t="b">
        <f t="shared" si="18"/>
        <v>1</v>
      </c>
      <c r="E284" s="153">
        <v>46729</v>
      </c>
      <c r="L284" s="198" t="s">
        <v>331</v>
      </c>
      <c r="M284" s="187" t="str">
        <f t="shared" si="19"/>
        <v>ID6199</v>
      </c>
      <c r="N284" s="184" t="s">
        <v>6</v>
      </c>
    </row>
    <row r="285" spans="1:14" ht="78" thickBot="1">
      <c r="A285" s="98" t="s">
        <v>557</v>
      </c>
      <c r="B285" s="187" t="str">
        <f t="shared" si="16"/>
        <v>ID6638</v>
      </c>
      <c r="C285" s="188" t="str">
        <f t="shared" si="17"/>
        <v>TBC</v>
      </c>
      <c r="D285" t="b">
        <f t="shared" si="18"/>
        <v>1</v>
      </c>
      <c r="E285" s="153" t="s">
        <v>6</v>
      </c>
      <c r="L285" s="199" t="s">
        <v>530</v>
      </c>
      <c r="M285" s="187" t="str">
        <f t="shared" si="19"/>
        <v>ID6488</v>
      </c>
      <c r="N285" s="184" t="s">
        <v>6</v>
      </c>
    </row>
    <row r="286" spans="1:14" ht="109" thickBot="1">
      <c r="A286" s="98" t="s">
        <v>314</v>
      </c>
      <c r="B286" s="187" t="str">
        <f t="shared" si="16"/>
        <v>ID6509</v>
      </c>
      <c r="C286" s="188" t="str">
        <f t="shared" si="17"/>
        <v>TBC</v>
      </c>
      <c r="D286" t="b">
        <f t="shared" si="18"/>
        <v>1</v>
      </c>
      <c r="E286" s="153" t="s">
        <v>6</v>
      </c>
      <c r="L286" s="198" t="s">
        <v>127</v>
      </c>
      <c r="M286" s="187" t="str">
        <f t="shared" si="19"/>
        <v>ID6323</v>
      </c>
      <c r="N286" s="184" t="s">
        <v>6</v>
      </c>
    </row>
    <row r="287" spans="1:14" ht="124.5" thickBot="1">
      <c r="A287" s="98" t="s">
        <v>238</v>
      </c>
      <c r="B287" s="187" t="str">
        <f t="shared" si="16"/>
        <v>ID6412</v>
      </c>
      <c r="C287" s="188" t="str">
        <f t="shared" si="17"/>
        <v>TBC</v>
      </c>
      <c r="D287" t="b">
        <f t="shared" si="18"/>
        <v>1</v>
      </c>
      <c r="E287" s="153" t="s">
        <v>6</v>
      </c>
      <c r="L287" s="199" t="s">
        <v>558</v>
      </c>
      <c r="M287" s="187" t="str">
        <f t="shared" si="19"/>
        <v>ID5072</v>
      </c>
      <c r="N287" s="184" t="s">
        <v>6</v>
      </c>
    </row>
    <row r="288" spans="1:14" ht="186.5" thickBot="1">
      <c r="A288" s="98" t="s">
        <v>316</v>
      </c>
      <c r="B288" s="187" t="str">
        <f t="shared" si="16"/>
        <v>ID3891</v>
      </c>
      <c r="C288" s="188" t="str">
        <f t="shared" si="17"/>
        <v>TBC</v>
      </c>
      <c r="D288" t="b">
        <f t="shared" si="18"/>
        <v>1</v>
      </c>
      <c r="E288" s="153" t="s">
        <v>6</v>
      </c>
      <c r="L288" s="198" t="s">
        <v>514</v>
      </c>
      <c r="M288" s="187" t="str">
        <f t="shared" si="19"/>
        <v>ID6403</v>
      </c>
      <c r="N288" s="184" t="s">
        <v>6</v>
      </c>
    </row>
    <row r="289" spans="1:14" ht="124.5" thickBot="1">
      <c r="A289" s="98" t="s">
        <v>185</v>
      </c>
      <c r="B289" s="187" t="str">
        <f t="shared" si="16"/>
        <v>ID6538</v>
      </c>
      <c r="C289" s="188" t="str">
        <f t="shared" si="17"/>
        <v>TBC</v>
      </c>
      <c r="D289" t="b">
        <f t="shared" si="18"/>
        <v>1</v>
      </c>
      <c r="E289" s="153" t="s">
        <v>6</v>
      </c>
      <c r="L289" s="199" t="s">
        <v>60</v>
      </c>
      <c r="M289" s="187" t="str">
        <f t="shared" si="19"/>
        <v>ID6474</v>
      </c>
      <c r="N289" s="184" t="s">
        <v>6</v>
      </c>
    </row>
    <row r="290" spans="1:14" ht="47" thickBot="1">
      <c r="A290" s="98" t="s">
        <v>186</v>
      </c>
      <c r="B290" s="187" t="str">
        <f t="shared" si="16"/>
        <v>ID3769</v>
      </c>
      <c r="C290" s="188" t="str">
        <f t="shared" si="17"/>
        <v/>
      </c>
      <c r="D290" t="b">
        <f t="shared" si="18"/>
        <v>0</v>
      </c>
      <c r="E290" s="153" t="s">
        <v>6</v>
      </c>
      <c r="L290" s="198" t="s">
        <v>559</v>
      </c>
      <c r="M290" s="187" t="str">
        <f t="shared" si="19"/>
        <v>ID6231</v>
      </c>
      <c r="N290" s="184" t="s">
        <v>6</v>
      </c>
    </row>
    <row r="291" spans="1:14" ht="109" thickBot="1">
      <c r="A291" s="98" t="s">
        <v>180</v>
      </c>
      <c r="B291" s="187" t="str">
        <f t="shared" si="16"/>
        <v>ID6513</v>
      </c>
      <c r="C291" s="188" t="str">
        <f t="shared" si="17"/>
        <v>TBC</v>
      </c>
      <c r="D291" t="b">
        <f t="shared" si="18"/>
        <v>1</v>
      </c>
      <c r="E291" s="153" t="s">
        <v>6</v>
      </c>
      <c r="L291" s="199" t="s">
        <v>560</v>
      </c>
      <c r="M291" s="187" t="str">
        <f t="shared" si="19"/>
        <v>Error</v>
      </c>
      <c r="N291" s="184" t="s">
        <v>6</v>
      </c>
    </row>
    <row r="292" spans="1:14" ht="124.5" thickBot="1">
      <c r="A292" s="98" t="s">
        <v>230</v>
      </c>
      <c r="B292" s="187" t="str">
        <f t="shared" si="16"/>
        <v>ID6399</v>
      </c>
      <c r="C292" s="188" t="str">
        <f t="shared" si="17"/>
        <v>TBC</v>
      </c>
      <c r="D292" t="b">
        <f t="shared" si="18"/>
        <v>1</v>
      </c>
      <c r="E292" s="153" t="s">
        <v>6</v>
      </c>
      <c r="L292" s="198" t="s">
        <v>561</v>
      </c>
      <c r="M292" s="187" t="str">
        <f t="shared" si="19"/>
        <v>Error</v>
      </c>
      <c r="N292" s="184" t="s">
        <v>6</v>
      </c>
    </row>
    <row r="293" spans="1:14" ht="140" thickBot="1">
      <c r="A293" s="98" t="s">
        <v>539</v>
      </c>
      <c r="B293" s="187" t="str">
        <f t="shared" si="16"/>
        <v>ID6634</v>
      </c>
      <c r="C293" s="188" t="str">
        <f t="shared" si="17"/>
        <v>TBC</v>
      </c>
      <c r="D293" t="b">
        <f t="shared" si="18"/>
        <v>1</v>
      </c>
      <c r="E293" s="153" t="s">
        <v>6</v>
      </c>
      <c r="L293" s="199" t="s">
        <v>283</v>
      </c>
      <c r="M293" s="187" t="str">
        <f t="shared" si="19"/>
        <v>ID6287</v>
      </c>
      <c r="N293" s="184" t="s">
        <v>6</v>
      </c>
    </row>
    <row r="294" spans="1:14" ht="155.5" thickBot="1">
      <c r="A294" s="98" t="s">
        <v>218</v>
      </c>
      <c r="B294" s="187" t="str">
        <f t="shared" si="16"/>
        <v>ID5089</v>
      </c>
      <c r="C294" s="188" t="str">
        <f t="shared" si="17"/>
        <v>TBC</v>
      </c>
      <c r="D294" t="b">
        <f t="shared" si="18"/>
        <v>1</v>
      </c>
      <c r="E294" s="153" t="s">
        <v>6</v>
      </c>
      <c r="L294" s="198" t="s">
        <v>562</v>
      </c>
      <c r="M294" s="187" t="str">
        <f t="shared" si="19"/>
        <v>ID6618</v>
      </c>
      <c r="N294" s="184" t="s">
        <v>6</v>
      </c>
    </row>
    <row r="295" spans="1:14" ht="155.5" thickBot="1">
      <c r="A295" s="98" t="s">
        <v>248</v>
      </c>
      <c r="B295" s="187" t="str">
        <f t="shared" si="16"/>
        <v>ID6593</v>
      </c>
      <c r="C295" s="188">
        <f t="shared" si="17"/>
        <v>46344</v>
      </c>
      <c r="D295" t="b">
        <f t="shared" si="18"/>
        <v>0</v>
      </c>
      <c r="E295" s="153" t="s">
        <v>6</v>
      </c>
      <c r="L295" s="199" t="s">
        <v>56</v>
      </c>
      <c r="M295" s="187" t="str">
        <f t="shared" si="19"/>
        <v>ID6325</v>
      </c>
      <c r="N295" s="184" t="s">
        <v>6</v>
      </c>
    </row>
    <row r="296" spans="1:14" ht="124.5" thickBot="1">
      <c r="A296" s="98" t="s">
        <v>309</v>
      </c>
      <c r="B296" s="187" t="str">
        <f t="shared" si="16"/>
        <v>ID3767</v>
      </c>
      <c r="C296" s="188" t="str">
        <f t="shared" si="17"/>
        <v>TBC</v>
      </c>
      <c r="D296" t="b">
        <f t="shared" si="18"/>
        <v>1</v>
      </c>
      <c r="E296" s="153" t="s">
        <v>6</v>
      </c>
      <c r="L296" s="198" t="s">
        <v>112</v>
      </c>
      <c r="M296" s="187" t="str">
        <f t="shared" si="19"/>
        <v>ID6177</v>
      </c>
      <c r="N296" s="184" t="s">
        <v>6</v>
      </c>
    </row>
    <row r="297" spans="1:14" ht="78" thickBot="1">
      <c r="A297" s="98" t="s">
        <v>307</v>
      </c>
      <c r="B297" s="187" t="str">
        <f t="shared" si="16"/>
        <v>ID6158</v>
      </c>
      <c r="C297" s="188" t="str">
        <f t="shared" si="17"/>
        <v>TBC</v>
      </c>
      <c r="D297" t="b">
        <f t="shared" si="18"/>
        <v>1</v>
      </c>
      <c r="E297" s="153" t="s">
        <v>6</v>
      </c>
      <c r="L297" s="199" t="s">
        <v>280</v>
      </c>
      <c r="M297" s="187" t="str">
        <f t="shared" si="19"/>
        <v>ID6163</v>
      </c>
      <c r="N297" s="184" t="s">
        <v>6</v>
      </c>
    </row>
    <row r="298" spans="1:14" ht="124.5" thickBot="1">
      <c r="A298" s="98" t="s">
        <v>264</v>
      </c>
      <c r="B298" s="187" t="str">
        <f t="shared" si="16"/>
        <v>ID6571</v>
      </c>
      <c r="C298" s="188" t="str">
        <f t="shared" si="17"/>
        <v>TBC</v>
      </c>
      <c r="D298" t="b">
        <f t="shared" si="18"/>
        <v>1</v>
      </c>
      <c r="E298" s="153" t="s">
        <v>6</v>
      </c>
      <c r="L298" s="198" t="s">
        <v>93</v>
      </c>
      <c r="M298" s="187" t="str">
        <f t="shared" si="19"/>
        <v>ID6222</v>
      </c>
      <c r="N298" s="184" t="s">
        <v>6</v>
      </c>
    </row>
    <row r="299" spans="1:14" ht="62.5" thickBot="1">
      <c r="A299" s="98" t="s">
        <v>173</v>
      </c>
      <c r="B299" s="187" t="str">
        <f t="shared" si="16"/>
        <v>ID6589</v>
      </c>
      <c r="C299" s="188" t="str">
        <f t="shared" si="17"/>
        <v>TBC</v>
      </c>
      <c r="D299" t="b">
        <f t="shared" si="18"/>
        <v>1</v>
      </c>
      <c r="E299" s="153" t="s">
        <v>6</v>
      </c>
      <c r="L299" s="199" t="s">
        <v>557</v>
      </c>
      <c r="M299" s="187" t="str">
        <f t="shared" si="19"/>
        <v>ID6638</v>
      </c>
      <c r="N299" s="184" t="s">
        <v>6</v>
      </c>
    </row>
    <row r="300" spans="1:14" ht="109" thickBot="1">
      <c r="A300" s="98" t="s">
        <v>563</v>
      </c>
      <c r="B300" s="187" t="str">
        <f t="shared" si="16"/>
        <v>ID6596</v>
      </c>
      <c r="C300" s="188" t="str">
        <f t="shared" si="17"/>
        <v/>
      </c>
      <c r="D300" t="b">
        <f t="shared" si="18"/>
        <v>0</v>
      </c>
      <c r="E300" s="153" t="s">
        <v>6</v>
      </c>
      <c r="L300" s="198" t="s">
        <v>310</v>
      </c>
      <c r="M300" s="187" t="str">
        <f t="shared" si="19"/>
        <v>Error</v>
      </c>
      <c r="N300" s="184" t="s">
        <v>6</v>
      </c>
    </row>
    <row r="301" spans="1:14" ht="140" thickBot="1">
      <c r="A301" s="98" t="s">
        <v>107</v>
      </c>
      <c r="B301" s="187" t="str">
        <f t="shared" si="16"/>
        <v>ID3855</v>
      </c>
      <c r="C301" s="188" t="str">
        <f t="shared" si="17"/>
        <v>TBC</v>
      </c>
      <c r="D301" t="b">
        <f t="shared" si="18"/>
        <v>1</v>
      </c>
      <c r="E301" s="153" t="s">
        <v>6</v>
      </c>
      <c r="L301" s="199" t="s">
        <v>22</v>
      </c>
      <c r="M301" s="187" t="str">
        <f t="shared" si="19"/>
        <v>ID6524</v>
      </c>
      <c r="N301" s="184" t="s">
        <v>6</v>
      </c>
    </row>
    <row r="302" spans="1:14" ht="124.5" thickBot="1">
      <c r="A302" s="98" t="s">
        <v>26</v>
      </c>
      <c r="B302" s="187" t="str">
        <f t="shared" si="16"/>
        <v>ID3894</v>
      </c>
      <c r="C302" s="188" t="str">
        <f t="shared" si="17"/>
        <v/>
      </c>
      <c r="D302" t="b">
        <f t="shared" si="18"/>
        <v>0</v>
      </c>
      <c r="E302" s="153" t="s">
        <v>6</v>
      </c>
      <c r="L302" s="198" t="s">
        <v>564</v>
      </c>
      <c r="M302" s="187" t="str">
        <f t="shared" si="19"/>
        <v>ID1394</v>
      </c>
      <c r="N302" s="184" t="s">
        <v>6</v>
      </c>
    </row>
    <row r="303" spans="1:14" ht="155.5" thickBot="1">
      <c r="A303" s="98" t="s">
        <v>565</v>
      </c>
      <c r="B303" s="187" t="str">
        <f t="shared" si="16"/>
        <v>ID6597</v>
      </c>
      <c r="C303" s="188" t="str">
        <f t="shared" si="17"/>
        <v/>
      </c>
      <c r="D303" t="b">
        <f t="shared" si="18"/>
        <v>0</v>
      </c>
      <c r="E303" s="153" t="s">
        <v>6</v>
      </c>
      <c r="L303" s="199" t="s">
        <v>222</v>
      </c>
      <c r="M303" s="187" t="str">
        <f t="shared" si="19"/>
        <v>ID6467</v>
      </c>
      <c r="N303" s="184" t="s">
        <v>6</v>
      </c>
    </row>
    <row r="304" spans="1:14" ht="124.5" thickBot="1">
      <c r="A304" s="98" t="s">
        <v>87</v>
      </c>
      <c r="B304" s="187" t="str">
        <f t="shared" si="16"/>
        <v>ID6160</v>
      </c>
      <c r="C304" s="188" t="str">
        <f t="shared" si="17"/>
        <v>TBC</v>
      </c>
      <c r="D304" t="b">
        <f t="shared" si="18"/>
        <v>1</v>
      </c>
      <c r="E304" s="153" t="s">
        <v>6</v>
      </c>
      <c r="L304" s="198" t="s">
        <v>566</v>
      </c>
      <c r="M304" s="187" t="str">
        <f t="shared" si="19"/>
        <v>ID6551</v>
      </c>
      <c r="N304" s="184" t="s">
        <v>6</v>
      </c>
    </row>
    <row r="305" spans="1:14" ht="109" thickBot="1">
      <c r="A305" s="98" t="s">
        <v>161</v>
      </c>
      <c r="B305" s="187" t="str">
        <f t="shared" si="16"/>
        <v>ID3903</v>
      </c>
      <c r="C305" s="188" t="str">
        <f t="shared" si="17"/>
        <v>TBC</v>
      </c>
      <c r="D305" t="b">
        <f t="shared" si="18"/>
        <v>1</v>
      </c>
      <c r="E305" s="153" t="s">
        <v>6</v>
      </c>
      <c r="L305" s="199" t="s">
        <v>101</v>
      </c>
      <c r="M305" s="187" t="str">
        <f t="shared" si="19"/>
        <v>ID6480</v>
      </c>
      <c r="N305" s="184" t="s">
        <v>6</v>
      </c>
    </row>
    <row r="306" spans="1:14" ht="78" thickBot="1">
      <c r="A306" s="98" t="s">
        <v>156</v>
      </c>
      <c r="B306" s="187" t="str">
        <f t="shared" si="16"/>
        <v>ID6305</v>
      </c>
      <c r="C306" s="188" t="str">
        <f t="shared" si="17"/>
        <v>TBC</v>
      </c>
      <c r="D306" t="b">
        <f t="shared" si="18"/>
        <v>1</v>
      </c>
      <c r="E306" s="153" t="s">
        <v>6</v>
      </c>
      <c r="L306" s="198" t="s">
        <v>567</v>
      </c>
      <c r="M306" s="187" t="str">
        <f t="shared" si="19"/>
        <v>ID6479</v>
      </c>
      <c r="N306" s="184" t="s">
        <v>6</v>
      </c>
    </row>
    <row r="307" spans="1:14" ht="62.5" thickBot="1">
      <c r="A307" s="98" t="s">
        <v>152</v>
      </c>
      <c r="B307" s="187" t="str">
        <f t="shared" si="16"/>
        <v>ID6547</v>
      </c>
      <c r="C307" s="188" t="str">
        <f t="shared" si="17"/>
        <v>TBC</v>
      </c>
      <c r="D307" t="b">
        <f t="shared" si="18"/>
        <v>1</v>
      </c>
      <c r="E307" s="153" t="s">
        <v>6</v>
      </c>
      <c r="L307" s="199" t="s">
        <v>568</v>
      </c>
      <c r="M307" s="187" t="str">
        <f t="shared" si="19"/>
        <v>ID6615</v>
      </c>
      <c r="N307" s="184" t="s">
        <v>6</v>
      </c>
    </row>
    <row r="308" spans="1:14" ht="93.5" thickBot="1">
      <c r="A308" s="98" t="s">
        <v>147</v>
      </c>
      <c r="B308" s="187" t="str">
        <f t="shared" si="16"/>
        <v>ID6355</v>
      </c>
      <c r="C308" s="188" t="str">
        <f t="shared" si="17"/>
        <v>TBC</v>
      </c>
      <c r="D308" t="b">
        <f t="shared" si="18"/>
        <v>1</v>
      </c>
      <c r="E308" s="153" t="s">
        <v>6</v>
      </c>
      <c r="L308" s="198" t="s">
        <v>263</v>
      </c>
      <c r="M308" s="187" t="str">
        <f t="shared" si="19"/>
        <v>ID5092</v>
      </c>
      <c r="N308" s="184" t="s">
        <v>6</v>
      </c>
    </row>
    <row r="309" spans="1:14" ht="93.5" thickBot="1">
      <c r="A309" s="98" t="s">
        <v>140</v>
      </c>
      <c r="B309" s="187" t="str">
        <f t="shared" si="16"/>
        <v>ID6430</v>
      </c>
      <c r="C309" s="188" t="str">
        <f t="shared" si="17"/>
        <v/>
      </c>
      <c r="D309" t="b">
        <f t="shared" si="18"/>
        <v>0</v>
      </c>
      <c r="E309" s="153" t="s">
        <v>6</v>
      </c>
      <c r="L309" s="199" t="s">
        <v>125</v>
      </c>
      <c r="M309" s="187" t="str">
        <f t="shared" si="19"/>
        <v>Error</v>
      </c>
      <c r="N309" s="184" t="s">
        <v>6</v>
      </c>
    </row>
    <row r="310" spans="1:14" ht="202" thickBot="1">
      <c r="A310" s="98" t="s">
        <v>103</v>
      </c>
      <c r="B310" s="187" t="str">
        <f t="shared" si="16"/>
        <v>ID6374</v>
      </c>
      <c r="C310" s="188" t="str">
        <f t="shared" si="17"/>
        <v>TBC</v>
      </c>
      <c r="D310" t="b">
        <f t="shared" si="18"/>
        <v>1</v>
      </c>
      <c r="E310" s="153" t="s">
        <v>6</v>
      </c>
      <c r="L310" s="198" t="s">
        <v>569</v>
      </c>
      <c r="M310" s="187" t="str">
        <f t="shared" si="19"/>
        <v>ID6482</v>
      </c>
      <c r="N310" s="184" t="s">
        <v>6</v>
      </c>
    </row>
    <row r="311" spans="1:14" ht="171" thickBot="1">
      <c r="A311" s="98" t="s">
        <v>63</v>
      </c>
      <c r="B311" s="187" t="str">
        <f t="shared" si="16"/>
        <v>ID6466</v>
      </c>
      <c r="C311" s="188" t="str">
        <f t="shared" si="17"/>
        <v>TBC</v>
      </c>
      <c r="D311" t="b">
        <f t="shared" si="18"/>
        <v>1</v>
      </c>
      <c r="E311" s="153" t="s">
        <v>6</v>
      </c>
      <c r="L311" s="199" t="s">
        <v>570</v>
      </c>
      <c r="M311" s="187" t="str">
        <f t="shared" si="19"/>
        <v>ID6607</v>
      </c>
      <c r="N311" s="184" t="s">
        <v>6</v>
      </c>
    </row>
    <row r="312" spans="1:14" ht="155.5" thickBot="1">
      <c r="A312" s="98" t="s">
        <v>20</v>
      </c>
      <c r="B312" s="187" t="str">
        <f t="shared" si="16"/>
        <v>ID6533</v>
      </c>
      <c r="C312" s="188" t="str">
        <f t="shared" si="17"/>
        <v>TBC</v>
      </c>
      <c r="D312" t="b">
        <f t="shared" si="18"/>
        <v>1</v>
      </c>
      <c r="E312" s="153" t="s">
        <v>6</v>
      </c>
      <c r="L312" s="198" t="s">
        <v>173</v>
      </c>
      <c r="M312" s="187" t="str">
        <f t="shared" si="19"/>
        <v>ID6589</v>
      </c>
      <c r="N312" s="184" t="s">
        <v>6</v>
      </c>
    </row>
    <row r="313" spans="1:14" ht="93.5" thickBot="1">
      <c r="A313" s="98" t="s">
        <v>19</v>
      </c>
      <c r="B313" s="187" t="str">
        <f t="shared" si="16"/>
        <v>ID6215</v>
      </c>
      <c r="C313" s="188" t="str">
        <f t="shared" si="17"/>
        <v>TBC</v>
      </c>
      <c r="D313" t="b">
        <f t="shared" si="18"/>
        <v>1</v>
      </c>
      <c r="E313" s="153" t="s">
        <v>6</v>
      </c>
      <c r="L313" s="199" t="s">
        <v>571</v>
      </c>
      <c r="M313" s="187" t="str">
        <f t="shared" si="19"/>
        <v>ID6565</v>
      </c>
      <c r="N313" s="184" t="s">
        <v>6</v>
      </c>
    </row>
    <row r="314" spans="1:14" ht="78" thickBot="1">
      <c r="A314" s="104" t="s">
        <v>176</v>
      </c>
      <c r="B314" s="187" t="str">
        <f t="shared" si="16"/>
        <v>ID6257</v>
      </c>
      <c r="C314" s="188" t="str">
        <f t="shared" si="17"/>
        <v>TBC</v>
      </c>
      <c r="D314" t="b">
        <f t="shared" si="18"/>
        <v>1</v>
      </c>
      <c r="E314" s="153" t="s">
        <v>6</v>
      </c>
      <c r="L314" s="198" t="s">
        <v>572</v>
      </c>
      <c r="M314" s="187" t="str">
        <f t="shared" si="19"/>
        <v>ID6562</v>
      </c>
      <c r="N314" s="184" t="s">
        <v>6</v>
      </c>
    </row>
    <row r="315" spans="1:14" ht="109" thickBot="1">
      <c r="A315" s="98" t="s">
        <v>81</v>
      </c>
      <c r="B315" s="187" t="str">
        <f t="shared" si="16"/>
        <v>ID836</v>
      </c>
      <c r="C315" s="188" t="str">
        <f t="shared" si="17"/>
        <v>TBC</v>
      </c>
      <c r="D315" t="b">
        <f t="shared" si="18"/>
        <v>1</v>
      </c>
      <c r="E315" s="153" t="s">
        <v>6</v>
      </c>
      <c r="L315" s="199" t="s">
        <v>573</v>
      </c>
      <c r="M315" s="187" t="str">
        <f t="shared" si="19"/>
        <v>Error</v>
      </c>
      <c r="N315" s="184" t="s">
        <v>6</v>
      </c>
    </row>
    <row r="316" spans="1:14" ht="124.5" thickBot="1">
      <c r="A316" s="98" t="s">
        <v>175</v>
      </c>
      <c r="B316" s="187" t="str">
        <f t="shared" si="16"/>
        <v>ID3818</v>
      </c>
      <c r="C316" s="188" t="str">
        <f t="shared" si="17"/>
        <v>TBC</v>
      </c>
      <c r="D316" t="b">
        <f t="shared" si="18"/>
        <v>1</v>
      </c>
      <c r="E316" s="153" t="s">
        <v>6</v>
      </c>
      <c r="L316" s="198" t="s">
        <v>134</v>
      </c>
      <c r="M316" s="187" t="str">
        <f t="shared" si="19"/>
        <v>Error</v>
      </c>
      <c r="N316" s="184" t="s">
        <v>6</v>
      </c>
    </row>
    <row r="317" spans="1:14" ht="93.5" thickBot="1">
      <c r="A317" s="98" t="s">
        <v>211</v>
      </c>
      <c r="B317" s="187" t="str">
        <f t="shared" si="16"/>
        <v>ID6181</v>
      </c>
      <c r="C317" s="188" t="str">
        <f t="shared" si="17"/>
        <v>TBC</v>
      </c>
      <c r="D317" t="b">
        <f t="shared" si="18"/>
        <v>1</v>
      </c>
      <c r="E317" s="153" t="s">
        <v>6</v>
      </c>
      <c r="L317" s="199" t="s">
        <v>574</v>
      </c>
      <c r="M317" s="187" t="str">
        <f t="shared" si="19"/>
        <v>Error</v>
      </c>
      <c r="N317" s="184" t="s">
        <v>6</v>
      </c>
    </row>
    <row r="318" spans="1:14" ht="140" thickBot="1">
      <c r="A318" s="98" t="s">
        <v>254</v>
      </c>
      <c r="B318" s="187" t="str">
        <f t="shared" si="16"/>
        <v>ID6186</v>
      </c>
      <c r="C318" s="188" t="str">
        <f t="shared" si="17"/>
        <v>TBC</v>
      </c>
      <c r="D318" t="b">
        <f t="shared" si="18"/>
        <v>1</v>
      </c>
      <c r="E318" s="60" t="s">
        <v>6</v>
      </c>
      <c r="L318" s="198" t="s">
        <v>575</v>
      </c>
      <c r="M318" s="187" t="str">
        <f t="shared" si="19"/>
        <v>ID6654</v>
      </c>
      <c r="N318" s="184" t="s">
        <v>6</v>
      </c>
    </row>
    <row r="319" spans="1:14" ht="140" thickBot="1">
      <c r="A319" s="98" t="s">
        <v>333</v>
      </c>
      <c r="B319" s="187" t="str">
        <f t="shared" si="16"/>
        <v>ID5079</v>
      </c>
      <c r="C319" s="188" t="str">
        <f t="shared" si="17"/>
        <v>TBC</v>
      </c>
      <c r="D319" t="b">
        <f t="shared" si="18"/>
        <v>1</v>
      </c>
      <c r="E319" s="60" t="s">
        <v>6</v>
      </c>
      <c r="L319" s="199" t="s">
        <v>576</v>
      </c>
      <c r="M319" s="187" t="str">
        <f t="shared" si="19"/>
        <v>ID6570</v>
      </c>
      <c r="N319" s="184" t="s">
        <v>6</v>
      </c>
    </row>
    <row r="320" spans="1:14" ht="93.5" thickBot="1">
      <c r="A320" s="104" t="s">
        <v>102</v>
      </c>
      <c r="B320" s="187" t="str">
        <f t="shared" si="16"/>
        <v>ID1263</v>
      </c>
      <c r="C320" s="188" t="str">
        <f t="shared" si="17"/>
        <v>TBC</v>
      </c>
      <c r="D320" t="b">
        <f t="shared" si="18"/>
        <v>1</v>
      </c>
      <c r="E320" s="153" t="s">
        <v>6</v>
      </c>
      <c r="L320" s="198" t="s">
        <v>334</v>
      </c>
      <c r="M320" s="187" t="str">
        <f t="shared" si="19"/>
        <v>ID4008</v>
      </c>
      <c r="N320" s="184" t="s">
        <v>6</v>
      </c>
    </row>
    <row r="321" spans="1:14" ht="93.5" thickBot="1">
      <c r="A321" s="104" t="s">
        <v>262</v>
      </c>
      <c r="B321" s="187" t="str">
        <f t="shared" si="16"/>
        <v>ID1596</v>
      </c>
      <c r="C321" s="188" t="str">
        <f t="shared" si="17"/>
        <v>TBC</v>
      </c>
      <c r="D321" t="b">
        <f t="shared" si="18"/>
        <v>1</v>
      </c>
      <c r="E321" s="153" t="s">
        <v>6</v>
      </c>
      <c r="L321" s="199" t="s">
        <v>97</v>
      </c>
      <c r="M321" s="187" t="str">
        <f t="shared" si="19"/>
        <v>ID6484</v>
      </c>
      <c r="N321" s="184" t="s">
        <v>6</v>
      </c>
    </row>
    <row r="322" spans="1:14" ht="78" thickBot="1">
      <c r="A322" s="98" t="s">
        <v>22</v>
      </c>
      <c r="B322" s="187" t="str">
        <f t="shared" ref="B322:B385" si="20">IFERROR(MID(A322,FIND("[ID",A322)+1,SEARCH("]",A322)-FIND("[ID",A322)-1),"N/A")</f>
        <v>ID6524</v>
      </c>
      <c r="C322" s="188" t="str">
        <f t="shared" ref="C322:C385" si="21">IFERROR(VLOOKUP(B322,$M:$O,2,FALSE),"")</f>
        <v>TBC</v>
      </c>
      <c r="D322" t="b">
        <f t="shared" ref="D322:D385" si="22">E322=C322</f>
        <v>1</v>
      </c>
      <c r="E322" s="153" t="s">
        <v>6</v>
      </c>
      <c r="L322" s="198" t="s">
        <v>158</v>
      </c>
      <c r="M322" s="187" t="str">
        <f t="shared" ref="M322:M385" si="23">IFERROR(MID(L322,FIND("[ID",L322)+1,SEARCH("]",L322)-FIND("[ID",L322)-1),"Error")</f>
        <v>ID6495</v>
      </c>
      <c r="N322" s="184" t="s">
        <v>6</v>
      </c>
    </row>
    <row r="323" spans="1:14" ht="124.5" thickBot="1">
      <c r="A323" s="98" t="s">
        <v>320</v>
      </c>
      <c r="B323" s="187" t="str">
        <f t="shared" si="20"/>
        <v>ID6314</v>
      </c>
      <c r="C323" s="188" t="str">
        <f t="shared" si="21"/>
        <v>TBC</v>
      </c>
      <c r="D323" t="b">
        <f t="shared" si="22"/>
        <v>1</v>
      </c>
      <c r="E323" s="153" t="s">
        <v>6</v>
      </c>
      <c r="L323" s="199" t="s">
        <v>577</v>
      </c>
      <c r="M323" s="187" t="str">
        <f t="shared" si="23"/>
        <v>ID6645</v>
      </c>
      <c r="N323" s="184" t="s">
        <v>6</v>
      </c>
    </row>
    <row r="324" spans="1:14" ht="62.5" thickBot="1">
      <c r="A324" s="98" t="s">
        <v>578</v>
      </c>
      <c r="B324" s="187" t="str">
        <f t="shared" si="20"/>
        <v>ID6665</v>
      </c>
      <c r="C324" s="188" t="str">
        <f t="shared" si="21"/>
        <v>TBC</v>
      </c>
      <c r="D324" t="b">
        <f t="shared" si="22"/>
        <v>1</v>
      </c>
      <c r="E324" s="153" t="s">
        <v>6</v>
      </c>
      <c r="L324" s="198" t="s">
        <v>161</v>
      </c>
      <c r="M324" s="187" t="str">
        <f t="shared" si="23"/>
        <v>ID3903</v>
      </c>
      <c r="N324" s="184" t="s">
        <v>6</v>
      </c>
    </row>
    <row r="325" spans="1:14" ht="140" thickBot="1">
      <c r="A325" s="98" t="s">
        <v>322</v>
      </c>
      <c r="B325" s="187" t="str">
        <f t="shared" si="20"/>
        <v>ID6360</v>
      </c>
      <c r="C325" s="188" t="str">
        <f t="shared" si="21"/>
        <v>TBC</v>
      </c>
      <c r="D325" t="b">
        <f t="shared" si="22"/>
        <v>1</v>
      </c>
      <c r="E325" s="153" t="s">
        <v>6</v>
      </c>
      <c r="L325" s="199" t="s">
        <v>17</v>
      </c>
      <c r="M325" s="187" t="str">
        <f t="shared" si="23"/>
        <v>ID5110</v>
      </c>
      <c r="N325" s="184" t="s">
        <v>6</v>
      </c>
    </row>
    <row r="326" spans="1:14" ht="93.5" thickBot="1">
      <c r="A326" s="104" t="s">
        <v>189</v>
      </c>
      <c r="B326" s="187" t="str">
        <f t="shared" si="20"/>
        <v>ID6588</v>
      </c>
      <c r="C326" s="188" t="str">
        <f t="shared" si="21"/>
        <v>TBC</v>
      </c>
      <c r="D326" t="b">
        <f t="shared" si="22"/>
        <v>1</v>
      </c>
      <c r="E326" s="153" t="s">
        <v>6</v>
      </c>
      <c r="L326" s="198" t="s">
        <v>579</v>
      </c>
      <c r="M326" s="187" t="str">
        <f t="shared" si="23"/>
        <v>ID12203</v>
      </c>
      <c r="N326" s="184" t="s">
        <v>6</v>
      </c>
    </row>
    <row r="327" spans="1:14" ht="171" thickBot="1">
      <c r="A327" s="192" t="s">
        <v>580</v>
      </c>
      <c r="B327" s="187" t="str">
        <f t="shared" si="20"/>
        <v>ID5113</v>
      </c>
      <c r="C327" s="188" t="str">
        <f t="shared" si="21"/>
        <v/>
      </c>
      <c r="D327" t="b">
        <f t="shared" si="22"/>
        <v>0</v>
      </c>
      <c r="E327" s="153" t="s">
        <v>6</v>
      </c>
      <c r="L327" s="199" t="s">
        <v>240</v>
      </c>
      <c r="M327" s="187" t="str">
        <f t="shared" si="23"/>
        <v>ID4044</v>
      </c>
      <c r="N327" s="184" t="s">
        <v>6</v>
      </c>
    </row>
    <row r="328" spans="1:14" ht="78" thickBot="1">
      <c r="A328" s="98" t="s">
        <v>581</v>
      </c>
      <c r="B328" s="187" t="str">
        <f t="shared" si="20"/>
        <v>ID6282</v>
      </c>
      <c r="C328" s="188" t="str">
        <f t="shared" si="21"/>
        <v>TBC</v>
      </c>
      <c r="D328" t="b">
        <f t="shared" si="22"/>
        <v>1</v>
      </c>
      <c r="E328" s="153" t="s">
        <v>6</v>
      </c>
      <c r="L328" s="198" t="s">
        <v>189</v>
      </c>
      <c r="M328" s="187" t="str">
        <f t="shared" si="23"/>
        <v>ID6588</v>
      </c>
      <c r="N328" s="184" t="s">
        <v>6</v>
      </c>
    </row>
    <row r="329" spans="1:14" ht="140" thickBot="1">
      <c r="A329" s="104" t="s">
        <v>121</v>
      </c>
      <c r="B329" s="187" t="str">
        <f t="shared" si="20"/>
        <v>ID4032</v>
      </c>
      <c r="C329" s="188" t="str">
        <f t="shared" si="21"/>
        <v>TBC</v>
      </c>
      <c r="D329" t="b">
        <f t="shared" si="22"/>
        <v>1</v>
      </c>
      <c r="E329" s="153" t="s">
        <v>6</v>
      </c>
      <c r="L329" s="199" t="s">
        <v>79</v>
      </c>
      <c r="M329" s="187" t="str">
        <f t="shared" si="23"/>
        <v>ID6435</v>
      </c>
      <c r="N329" s="184" t="s">
        <v>6</v>
      </c>
    </row>
    <row r="330" spans="1:14" ht="62.5" thickBot="1">
      <c r="A330" s="98" t="s">
        <v>315</v>
      </c>
      <c r="B330" s="187" t="str">
        <f t="shared" si="20"/>
        <v>ID6309</v>
      </c>
      <c r="C330" s="188" t="str">
        <f t="shared" si="21"/>
        <v>TBC</v>
      </c>
      <c r="D330" t="b">
        <f t="shared" si="22"/>
        <v>1</v>
      </c>
      <c r="E330" s="153" t="s">
        <v>6</v>
      </c>
      <c r="L330" s="198" t="s">
        <v>264</v>
      </c>
      <c r="M330" s="187" t="str">
        <f t="shared" si="23"/>
        <v>ID6571</v>
      </c>
      <c r="N330" s="184" t="s">
        <v>6</v>
      </c>
    </row>
    <row r="331" spans="1:14" ht="124.5" thickBot="1">
      <c r="A331" s="98" t="s">
        <v>14</v>
      </c>
      <c r="B331" s="187" t="str">
        <f t="shared" si="20"/>
        <v>N/A</v>
      </c>
      <c r="C331" s="188" t="str">
        <f t="shared" si="21"/>
        <v/>
      </c>
      <c r="D331" t="b">
        <f t="shared" si="22"/>
        <v>0</v>
      </c>
      <c r="E331" s="153" t="s">
        <v>6</v>
      </c>
      <c r="L331" s="199" t="s">
        <v>253</v>
      </c>
      <c r="M331" s="187" t="str">
        <f t="shared" si="23"/>
        <v>Error</v>
      </c>
      <c r="N331" s="184" t="s">
        <v>6</v>
      </c>
    </row>
    <row r="332" spans="1:14" ht="109" thickBot="1">
      <c r="A332" s="104" t="s">
        <v>224</v>
      </c>
      <c r="B332" s="187" t="str">
        <f t="shared" si="20"/>
        <v>ID4041</v>
      </c>
      <c r="C332" s="188" t="str">
        <f t="shared" si="21"/>
        <v>TBC</v>
      </c>
      <c r="D332" t="b">
        <f t="shared" si="22"/>
        <v>1</v>
      </c>
      <c r="E332" s="153" t="s">
        <v>6</v>
      </c>
      <c r="L332" s="198" t="s">
        <v>120</v>
      </c>
      <c r="M332" s="187" t="str">
        <f t="shared" si="23"/>
        <v>ID5071</v>
      </c>
      <c r="N332" s="184" t="s">
        <v>6</v>
      </c>
    </row>
    <row r="333" spans="1:14" ht="93.5" thickBot="1">
      <c r="A333" s="98" t="s">
        <v>80</v>
      </c>
      <c r="B333" s="187" t="str">
        <f t="shared" si="20"/>
        <v>ID6241</v>
      </c>
      <c r="C333" s="188" t="str">
        <f t="shared" si="21"/>
        <v>TBC</v>
      </c>
      <c r="D333" t="b">
        <f t="shared" si="22"/>
        <v>1</v>
      </c>
      <c r="E333" s="60" t="s">
        <v>6</v>
      </c>
      <c r="L333" s="199" t="s">
        <v>38</v>
      </c>
      <c r="M333" s="187" t="str">
        <f t="shared" si="23"/>
        <v>ID6552</v>
      </c>
      <c r="N333" s="184" t="s">
        <v>6</v>
      </c>
    </row>
    <row r="334" spans="1:14" ht="78" thickBot="1">
      <c r="A334" s="104" t="s">
        <v>317</v>
      </c>
      <c r="B334" s="187" t="str">
        <f t="shared" si="20"/>
        <v>ID6227</v>
      </c>
      <c r="C334" s="188" t="str">
        <f t="shared" si="21"/>
        <v>TBC</v>
      </c>
      <c r="D334" t="b">
        <f t="shared" si="22"/>
        <v>1</v>
      </c>
      <c r="E334" s="60" t="s">
        <v>6</v>
      </c>
      <c r="L334" s="198" t="s">
        <v>39</v>
      </c>
      <c r="M334" s="187" t="str">
        <f t="shared" si="23"/>
        <v>ID6555</v>
      </c>
      <c r="N334" s="184" t="s">
        <v>6</v>
      </c>
    </row>
    <row r="335" spans="1:14" ht="155.5" thickBot="1">
      <c r="A335" s="98" t="s">
        <v>240</v>
      </c>
      <c r="B335" s="187" t="str">
        <f t="shared" si="20"/>
        <v>ID4044</v>
      </c>
      <c r="C335" s="188" t="str">
        <f t="shared" si="21"/>
        <v>TBC</v>
      </c>
      <c r="D335" t="b">
        <f t="shared" si="22"/>
        <v>1</v>
      </c>
      <c r="E335" s="153" t="s">
        <v>6</v>
      </c>
      <c r="L335" s="199" t="s">
        <v>266</v>
      </c>
      <c r="M335" s="187" t="str">
        <f t="shared" si="23"/>
        <v>ID6375</v>
      </c>
      <c r="N335" s="184" t="s">
        <v>6</v>
      </c>
    </row>
    <row r="336" spans="1:14" ht="155.5" thickBot="1">
      <c r="A336" s="98" t="s">
        <v>43</v>
      </c>
      <c r="B336" s="187" t="str">
        <f t="shared" si="20"/>
        <v>ID6154</v>
      </c>
      <c r="C336" s="188" t="str">
        <f t="shared" si="21"/>
        <v>TBC</v>
      </c>
      <c r="D336" t="b">
        <f t="shared" si="22"/>
        <v>1</v>
      </c>
      <c r="E336" s="60" t="s">
        <v>6</v>
      </c>
      <c r="L336" s="198" t="s">
        <v>232</v>
      </c>
      <c r="M336" s="187" t="str">
        <f t="shared" si="23"/>
        <v>ID6285</v>
      </c>
      <c r="N336" s="184" t="s">
        <v>6</v>
      </c>
    </row>
    <row r="337" spans="1:14" ht="62.5" thickBot="1">
      <c r="A337" s="104" t="s">
        <v>145</v>
      </c>
      <c r="B337" s="187" t="str">
        <f t="shared" si="20"/>
        <v>ID6175</v>
      </c>
      <c r="C337" s="188" t="str">
        <f t="shared" si="21"/>
        <v>TBC</v>
      </c>
      <c r="D337" t="b">
        <f t="shared" si="22"/>
        <v>1</v>
      </c>
      <c r="E337" s="153" t="s">
        <v>6</v>
      </c>
      <c r="L337" s="199" t="s">
        <v>582</v>
      </c>
      <c r="M337" s="187" t="str">
        <f t="shared" si="23"/>
        <v>ID6532</v>
      </c>
      <c r="N337" s="184" t="s">
        <v>6</v>
      </c>
    </row>
    <row r="338" spans="1:14" ht="93.5" thickBot="1">
      <c r="A338" s="146" t="s">
        <v>162</v>
      </c>
      <c r="B338" s="187" t="str">
        <f t="shared" si="20"/>
        <v>ID6390</v>
      </c>
      <c r="C338" s="188" t="str">
        <f t="shared" si="21"/>
        <v>TBC</v>
      </c>
      <c r="D338" t="b">
        <f t="shared" si="22"/>
        <v>1</v>
      </c>
      <c r="E338" s="153" t="s">
        <v>6</v>
      </c>
      <c r="L338" s="198" t="s">
        <v>117</v>
      </c>
      <c r="M338" s="187" t="str">
        <f t="shared" si="23"/>
        <v>ID6581</v>
      </c>
      <c r="N338" s="184" t="s">
        <v>6</v>
      </c>
    </row>
    <row r="339" spans="1:14" ht="124.5" thickBot="1">
      <c r="A339" s="146" t="s">
        <v>271</v>
      </c>
      <c r="B339" s="187" t="str">
        <f t="shared" si="20"/>
        <v>ID6273</v>
      </c>
      <c r="C339" s="188" t="str">
        <f t="shared" si="21"/>
        <v>TBC</v>
      </c>
      <c r="D339" t="b">
        <f t="shared" si="22"/>
        <v>1</v>
      </c>
      <c r="E339" s="153" t="s">
        <v>6</v>
      </c>
      <c r="L339" s="199" t="s">
        <v>583</v>
      </c>
      <c r="M339" s="187" t="str">
        <f t="shared" si="23"/>
        <v>Error</v>
      </c>
      <c r="N339" s="184" t="s">
        <v>6</v>
      </c>
    </row>
    <row r="340" spans="1:14" ht="109" thickBot="1">
      <c r="A340" s="146" t="s">
        <v>25</v>
      </c>
      <c r="B340" s="187" t="str">
        <f t="shared" si="20"/>
        <v>ID6200</v>
      </c>
      <c r="C340" s="188" t="str">
        <f t="shared" si="21"/>
        <v>TBC</v>
      </c>
      <c r="D340" t="b">
        <f t="shared" si="22"/>
        <v>1</v>
      </c>
      <c r="E340" s="153" t="s">
        <v>6</v>
      </c>
      <c r="L340" s="198" t="s">
        <v>206</v>
      </c>
      <c r="M340" s="187" t="str">
        <f t="shared" si="23"/>
        <v>ID6195</v>
      </c>
      <c r="N340" s="184" t="s">
        <v>6</v>
      </c>
    </row>
    <row r="341" spans="1:14" ht="171" thickBot="1">
      <c r="A341" s="146" t="s">
        <v>28</v>
      </c>
      <c r="B341" s="187" t="str">
        <f t="shared" si="20"/>
        <v>ID6148</v>
      </c>
      <c r="C341" s="188" t="str">
        <f t="shared" si="21"/>
        <v>TBC</v>
      </c>
      <c r="D341" t="b">
        <f t="shared" si="22"/>
        <v>1</v>
      </c>
      <c r="E341" s="194" t="s">
        <v>6</v>
      </c>
      <c r="L341" s="199" t="s">
        <v>105</v>
      </c>
      <c r="M341" s="187" t="str">
        <f t="shared" si="23"/>
        <v>ID6168</v>
      </c>
      <c r="N341" s="184" t="s">
        <v>6</v>
      </c>
    </row>
    <row r="342" spans="1:14" ht="140" thickBot="1">
      <c r="A342" s="98" t="s">
        <v>52</v>
      </c>
      <c r="B342" s="187" t="str">
        <f t="shared" si="20"/>
        <v>ID6180</v>
      </c>
      <c r="C342" s="188" t="str">
        <f t="shared" si="21"/>
        <v>TBC</v>
      </c>
      <c r="D342" t="b">
        <f t="shared" si="22"/>
        <v>1</v>
      </c>
      <c r="E342" s="194" t="s">
        <v>6</v>
      </c>
      <c r="L342" s="198" t="s">
        <v>132</v>
      </c>
      <c r="M342" s="187" t="str">
        <f t="shared" si="23"/>
        <v>ID6343</v>
      </c>
      <c r="N342" s="184" t="s">
        <v>6</v>
      </c>
    </row>
    <row r="343" spans="1:14" ht="62.5" thickBot="1">
      <c r="A343" s="98" t="s">
        <v>40</v>
      </c>
      <c r="B343" s="187" t="str">
        <f t="shared" si="20"/>
        <v>ID2701</v>
      </c>
      <c r="C343" s="188" t="str">
        <f t="shared" si="21"/>
        <v>TBC</v>
      </c>
      <c r="D343" t="b">
        <f t="shared" si="22"/>
        <v>1</v>
      </c>
      <c r="E343" s="153" t="s">
        <v>6</v>
      </c>
      <c r="L343" s="199" t="s">
        <v>298</v>
      </c>
      <c r="M343" s="187" t="str">
        <f t="shared" si="23"/>
        <v>ID6432</v>
      </c>
      <c r="N343" s="184" t="s">
        <v>6</v>
      </c>
    </row>
    <row r="344" spans="1:14" ht="124.5" thickBot="1">
      <c r="A344" s="104" t="s">
        <v>82</v>
      </c>
      <c r="B344" s="187" t="str">
        <f t="shared" si="20"/>
        <v>ID6419</v>
      </c>
      <c r="C344" s="188" t="str">
        <f t="shared" si="21"/>
        <v>TBC</v>
      </c>
      <c r="D344" t="b">
        <f t="shared" si="22"/>
        <v>1</v>
      </c>
      <c r="E344" s="153" t="s">
        <v>6</v>
      </c>
      <c r="L344" s="198" t="s">
        <v>157</v>
      </c>
      <c r="M344" s="187" t="str">
        <f t="shared" si="23"/>
        <v>ID4043</v>
      </c>
      <c r="N344" s="184" t="s">
        <v>6</v>
      </c>
    </row>
    <row r="345" spans="1:14" ht="78" thickBot="1">
      <c r="A345" s="98" t="s">
        <v>256</v>
      </c>
      <c r="B345" s="187" t="str">
        <f t="shared" si="20"/>
        <v>ID6277</v>
      </c>
      <c r="C345" s="188" t="str">
        <f t="shared" si="21"/>
        <v>TBC</v>
      </c>
      <c r="D345" t="b">
        <f t="shared" si="22"/>
        <v>1</v>
      </c>
      <c r="E345" s="60" t="s">
        <v>6</v>
      </c>
      <c r="L345" s="199" t="s">
        <v>270</v>
      </c>
      <c r="M345" s="187" t="str">
        <f t="shared" si="23"/>
        <v>ID6429</v>
      </c>
      <c r="N345" s="184" t="s">
        <v>6</v>
      </c>
    </row>
    <row r="346" spans="1:14" ht="47" thickBot="1">
      <c r="A346" s="104" t="s">
        <v>111</v>
      </c>
      <c r="B346" s="187" t="str">
        <f t="shared" si="20"/>
        <v>ID6240</v>
      </c>
      <c r="C346" s="188" t="str">
        <f t="shared" si="21"/>
        <v>TBC</v>
      </c>
      <c r="D346" t="b">
        <f t="shared" si="22"/>
        <v>1</v>
      </c>
      <c r="E346" s="60" t="s">
        <v>6</v>
      </c>
      <c r="L346" s="198" t="s">
        <v>318</v>
      </c>
      <c r="M346" s="187" t="str">
        <f t="shared" si="23"/>
        <v>ID6299</v>
      </c>
      <c r="N346" s="184" t="s">
        <v>6</v>
      </c>
    </row>
    <row r="347" spans="1:14" ht="155.5" thickBot="1">
      <c r="A347" s="113" t="s">
        <v>200</v>
      </c>
      <c r="B347" s="187" t="str">
        <f t="shared" si="20"/>
        <v>ID5102</v>
      </c>
      <c r="C347" s="188" t="str">
        <f t="shared" si="21"/>
        <v>TBC</v>
      </c>
      <c r="D347" t="b">
        <f t="shared" si="22"/>
        <v>1</v>
      </c>
      <c r="E347" s="60" t="s">
        <v>6</v>
      </c>
      <c r="L347" s="199" t="s">
        <v>584</v>
      </c>
      <c r="M347" s="187" t="str">
        <f t="shared" si="23"/>
        <v>ID6606</v>
      </c>
      <c r="N347" s="184" t="s">
        <v>6</v>
      </c>
    </row>
    <row r="348" spans="1:14" ht="124.5" thickBot="1">
      <c r="A348" s="98" t="s">
        <v>287</v>
      </c>
      <c r="B348" s="187" t="str">
        <f t="shared" si="20"/>
        <v>ID4001</v>
      </c>
      <c r="C348" s="188" t="str">
        <f t="shared" si="21"/>
        <v>TBC</v>
      </c>
      <c r="D348" t="b">
        <f t="shared" si="22"/>
        <v>1</v>
      </c>
      <c r="E348" s="153" t="s">
        <v>6</v>
      </c>
      <c r="L348" s="198" t="s">
        <v>138</v>
      </c>
      <c r="M348" s="187" t="str">
        <f t="shared" si="23"/>
        <v>ID6373</v>
      </c>
      <c r="N348" s="184" t="s">
        <v>6</v>
      </c>
    </row>
    <row r="349" spans="1:14" ht="202" thickBot="1">
      <c r="A349" s="98" t="s">
        <v>246</v>
      </c>
      <c r="B349" s="187" t="str">
        <f t="shared" si="20"/>
        <v>ID3975</v>
      </c>
      <c r="C349" s="188" t="str">
        <f t="shared" si="21"/>
        <v>TBC</v>
      </c>
      <c r="D349" t="b">
        <f t="shared" si="22"/>
        <v>1</v>
      </c>
      <c r="E349" s="194" t="s">
        <v>6</v>
      </c>
      <c r="L349" s="199" t="s">
        <v>227</v>
      </c>
      <c r="M349" s="187" t="str">
        <f t="shared" si="23"/>
        <v>ID6477</v>
      </c>
      <c r="N349" s="184" t="s">
        <v>6</v>
      </c>
    </row>
    <row r="350" spans="1:14" ht="93.5" thickBot="1">
      <c r="A350" s="98" t="s">
        <v>311</v>
      </c>
      <c r="B350" s="187" t="str">
        <f t="shared" si="20"/>
        <v>ID6391</v>
      </c>
      <c r="C350" s="188" t="str">
        <f t="shared" si="21"/>
        <v>TBC</v>
      </c>
      <c r="D350" t="b">
        <f t="shared" si="22"/>
        <v>1</v>
      </c>
      <c r="E350" s="194" t="s">
        <v>6</v>
      </c>
      <c r="L350" s="198" t="s">
        <v>86</v>
      </c>
      <c r="M350" s="187" t="str">
        <f t="shared" si="23"/>
        <v>ID6447</v>
      </c>
      <c r="N350" s="184" t="s">
        <v>6</v>
      </c>
    </row>
    <row r="351" spans="1:14" ht="62.5" thickBot="1">
      <c r="A351" s="98" t="s">
        <v>73</v>
      </c>
      <c r="B351" s="187" t="str">
        <f t="shared" si="20"/>
        <v>ID3987</v>
      </c>
      <c r="C351" s="188" t="str">
        <f t="shared" si="21"/>
        <v>TBC</v>
      </c>
      <c r="D351" t="b">
        <f t="shared" si="22"/>
        <v>1</v>
      </c>
      <c r="E351" s="59" t="s">
        <v>6</v>
      </c>
      <c r="L351" s="199" t="s">
        <v>585</v>
      </c>
      <c r="M351" s="187" t="str">
        <f t="shared" si="23"/>
        <v>Error</v>
      </c>
      <c r="N351" s="184" t="s">
        <v>6</v>
      </c>
    </row>
    <row r="352" spans="1:14" ht="31">
      <c r="A352" s="98" t="s">
        <v>220</v>
      </c>
      <c r="B352" s="187" t="str">
        <f t="shared" si="20"/>
        <v>ID6144</v>
      </c>
      <c r="C352" s="188" t="str">
        <f t="shared" si="21"/>
        <v>TBC</v>
      </c>
      <c r="D352" t="b">
        <f t="shared" si="22"/>
        <v>1</v>
      </c>
      <c r="E352" s="153" t="s">
        <v>6</v>
      </c>
      <c r="M352" s="187" t="str">
        <f t="shared" si="23"/>
        <v>Error</v>
      </c>
    </row>
    <row r="353" spans="1:13" ht="77.5">
      <c r="A353" s="104" t="s">
        <v>296</v>
      </c>
      <c r="B353" s="187" t="str">
        <f t="shared" si="20"/>
        <v>ID6253</v>
      </c>
      <c r="C353" s="188" t="str">
        <f t="shared" si="21"/>
        <v>TBC</v>
      </c>
      <c r="D353" t="b">
        <f t="shared" si="22"/>
        <v>1</v>
      </c>
      <c r="E353" s="153" t="s">
        <v>6</v>
      </c>
      <c r="M353" s="187" t="str">
        <f t="shared" si="23"/>
        <v>Error</v>
      </c>
    </row>
    <row r="354" spans="1:13" ht="46.5">
      <c r="A354" s="146" t="s">
        <v>7</v>
      </c>
      <c r="B354" s="187" t="str">
        <f t="shared" si="20"/>
        <v>ID4059</v>
      </c>
      <c r="C354" s="188" t="str">
        <f t="shared" si="21"/>
        <v>TBC</v>
      </c>
      <c r="D354" t="b">
        <f t="shared" si="22"/>
        <v>1</v>
      </c>
      <c r="E354" s="59" t="s">
        <v>6</v>
      </c>
      <c r="M354" s="187" t="str">
        <f t="shared" si="23"/>
        <v>Error</v>
      </c>
    </row>
    <row r="355" spans="1:13" ht="46.5">
      <c r="A355" s="104" t="s">
        <v>31</v>
      </c>
      <c r="B355" s="187" t="str">
        <f t="shared" si="20"/>
        <v>ID4000</v>
      </c>
      <c r="C355" s="188" t="str">
        <f t="shared" si="21"/>
        <v>TBC</v>
      </c>
      <c r="D355" t="b">
        <f t="shared" si="22"/>
        <v>1</v>
      </c>
      <c r="E355" s="60" t="s">
        <v>6</v>
      </c>
      <c r="M355" s="187" t="str">
        <f t="shared" si="23"/>
        <v>Error</v>
      </c>
    </row>
    <row r="356" spans="1:13" ht="31">
      <c r="A356" s="113" t="s">
        <v>328</v>
      </c>
      <c r="B356" s="187" t="str">
        <f t="shared" si="20"/>
        <v>ID1267</v>
      </c>
      <c r="C356" s="188" t="str">
        <f t="shared" si="21"/>
        <v>TBC</v>
      </c>
      <c r="D356" t="b">
        <f t="shared" si="22"/>
        <v>1</v>
      </c>
      <c r="E356" s="153" t="s">
        <v>6</v>
      </c>
      <c r="M356" s="187" t="str">
        <f t="shared" si="23"/>
        <v>Error</v>
      </c>
    </row>
    <row r="357" spans="1:13" ht="46.5">
      <c r="A357" s="98" t="s">
        <v>100</v>
      </c>
      <c r="B357" s="187" t="str">
        <f t="shared" si="20"/>
        <v>ID4055</v>
      </c>
      <c r="C357" s="188" t="str">
        <f t="shared" si="21"/>
        <v>TBC</v>
      </c>
      <c r="D357" t="b">
        <f t="shared" si="22"/>
        <v>1</v>
      </c>
      <c r="E357" s="153" t="s">
        <v>6</v>
      </c>
      <c r="M357" s="187" t="str">
        <f t="shared" si="23"/>
        <v>Error</v>
      </c>
    </row>
    <row r="358" spans="1:13" ht="62">
      <c r="A358" s="113" t="s">
        <v>141</v>
      </c>
      <c r="B358" s="187" t="str">
        <f t="shared" si="20"/>
        <v>ID3992</v>
      </c>
      <c r="C358" s="188" t="str">
        <f t="shared" si="21"/>
        <v>TBC</v>
      </c>
      <c r="D358" t="b">
        <f t="shared" si="22"/>
        <v>1</v>
      </c>
      <c r="E358" s="194" t="s">
        <v>6</v>
      </c>
      <c r="M358" s="187" t="str">
        <f t="shared" si="23"/>
        <v>Error</v>
      </c>
    </row>
    <row r="359" spans="1:13" ht="62">
      <c r="A359" s="98" t="s">
        <v>159</v>
      </c>
      <c r="B359" s="187" t="str">
        <f t="shared" si="20"/>
        <v>ID1410</v>
      </c>
      <c r="C359" s="188" t="str">
        <f t="shared" si="21"/>
        <v>TBC</v>
      </c>
      <c r="D359" t="b">
        <f t="shared" si="22"/>
        <v>1</v>
      </c>
      <c r="E359" s="60" t="s">
        <v>6</v>
      </c>
      <c r="M359" s="187" t="str">
        <f t="shared" si="23"/>
        <v>Error</v>
      </c>
    </row>
    <row r="360" spans="1:13" ht="46.5">
      <c r="A360" s="98" t="s">
        <v>170</v>
      </c>
      <c r="B360" s="187" t="str">
        <f t="shared" si="20"/>
        <v>ID3872</v>
      </c>
      <c r="C360" s="188" t="str">
        <f t="shared" si="21"/>
        <v>TBC</v>
      </c>
      <c r="D360" t="b">
        <f t="shared" si="22"/>
        <v>1</v>
      </c>
      <c r="E360" s="153" t="s">
        <v>6</v>
      </c>
      <c r="M360" s="187" t="str">
        <f t="shared" si="23"/>
        <v>Error</v>
      </c>
    </row>
    <row r="361" spans="1:13" ht="28">
      <c r="A361" s="191" t="s">
        <v>214</v>
      </c>
      <c r="B361" s="187" t="str">
        <f t="shared" si="20"/>
        <v>ID5111</v>
      </c>
      <c r="C361" s="188" t="str">
        <f t="shared" si="21"/>
        <v>TBC</v>
      </c>
      <c r="D361" t="b">
        <f t="shared" si="22"/>
        <v>1</v>
      </c>
      <c r="E361" s="153" t="s">
        <v>6</v>
      </c>
      <c r="M361" s="187" t="str">
        <f t="shared" si="23"/>
        <v>Error</v>
      </c>
    </row>
    <row r="362" spans="1:13" ht="77.5">
      <c r="A362" s="146" t="s">
        <v>239</v>
      </c>
      <c r="B362" s="187" t="str">
        <f t="shared" si="20"/>
        <v>ID3814</v>
      </c>
      <c r="C362" s="188" t="str">
        <f t="shared" si="21"/>
        <v>TBC</v>
      </c>
      <c r="D362" t="b">
        <f t="shared" si="22"/>
        <v>1</v>
      </c>
      <c r="E362" s="59" t="s">
        <v>6</v>
      </c>
      <c r="M362" s="187" t="str">
        <f t="shared" si="23"/>
        <v>Error</v>
      </c>
    </row>
    <row r="363" spans="1:13" ht="62">
      <c r="A363" s="98" t="s">
        <v>331</v>
      </c>
      <c r="B363" s="187" t="str">
        <f t="shared" si="20"/>
        <v>ID6199</v>
      </c>
      <c r="C363" s="188" t="str">
        <f t="shared" si="21"/>
        <v>TBC</v>
      </c>
      <c r="D363" t="b">
        <f t="shared" si="22"/>
        <v>1</v>
      </c>
      <c r="E363" s="153" t="s">
        <v>6</v>
      </c>
      <c r="M363" s="187" t="str">
        <f t="shared" si="23"/>
        <v>Error</v>
      </c>
    </row>
    <row r="364" spans="1:13" ht="46.5">
      <c r="A364" s="98" t="s">
        <v>323</v>
      </c>
      <c r="B364" s="187" t="str">
        <f t="shared" si="20"/>
        <v>ID6382</v>
      </c>
      <c r="C364" s="188" t="str">
        <f t="shared" si="21"/>
        <v>TBC</v>
      </c>
      <c r="D364" t="b">
        <f t="shared" si="22"/>
        <v>1</v>
      </c>
      <c r="E364" s="153" t="s">
        <v>6</v>
      </c>
      <c r="M364" s="187" t="str">
        <f t="shared" si="23"/>
        <v>Error</v>
      </c>
    </row>
    <row r="365" spans="1:13" ht="62">
      <c r="A365" s="98" t="s">
        <v>306</v>
      </c>
      <c r="B365" s="187" t="str">
        <f t="shared" si="20"/>
        <v>ID6157</v>
      </c>
      <c r="C365" s="188" t="str">
        <f t="shared" si="21"/>
        <v>TBC</v>
      </c>
      <c r="D365" t="b">
        <f t="shared" si="22"/>
        <v>1</v>
      </c>
      <c r="E365" s="153" t="s">
        <v>6</v>
      </c>
      <c r="M365" s="187" t="str">
        <f t="shared" si="23"/>
        <v>Error</v>
      </c>
    </row>
    <row r="366" spans="1:13" ht="46.5">
      <c r="A366" s="98" t="s">
        <v>304</v>
      </c>
      <c r="B366" s="187" t="str">
        <f t="shared" si="20"/>
        <v>ID5122</v>
      </c>
      <c r="C366" s="188" t="str">
        <f t="shared" si="21"/>
        <v>TBC</v>
      </c>
      <c r="D366" t="b">
        <f t="shared" si="22"/>
        <v>1</v>
      </c>
      <c r="E366" s="153" t="s">
        <v>6</v>
      </c>
      <c r="M366" s="187" t="str">
        <f t="shared" si="23"/>
        <v>Error</v>
      </c>
    </row>
    <row r="367" spans="1:13" ht="62">
      <c r="A367" s="98" t="s">
        <v>302</v>
      </c>
      <c r="B367" s="187" t="str">
        <f t="shared" si="20"/>
        <v>ID6267</v>
      </c>
      <c r="C367" s="188" t="str">
        <f t="shared" si="21"/>
        <v>TBC</v>
      </c>
      <c r="D367" t="b">
        <f t="shared" si="22"/>
        <v>1</v>
      </c>
      <c r="E367" s="153" t="s">
        <v>6</v>
      </c>
      <c r="M367" s="187" t="str">
        <f t="shared" si="23"/>
        <v>Error</v>
      </c>
    </row>
    <row r="368" spans="1:13" ht="62">
      <c r="A368" s="98" t="s">
        <v>266</v>
      </c>
      <c r="B368" s="187" t="str">
        <f t="shared" si="20"/>
        <v>ID6375</v>
      </c>
      <c r="C368" s="188" t="str">
        <f t="shared" si="21"/>
        <v>TBC</v>
      </c>
      <c r="D368" t="b">
        <f t="shared" si="22"/>
        <v>1</v>
      </c>
      <c r="E368" s="153" t="s">
        <v>6</v>
      </c>
      <c r="M368" s="187" t="str">
        <f t="shared" si="23"/>
        <v>Error</v>
      </c>
    </row>
    <row r="369" spans="1:13" ht="77.5">
      <c r="A369" s="98" t="s">
        <v>265</v>
      </c>
      <c r="B369" s="187" t="str">
        <f t="shared" si="20"/>
        <v>ID6427</v>
      </c>
      <c r="C369" s="188" t="str">
        <f t="shared" si="21"/>
        <v>TBC</v>
      </c>
      <c r="D369" t="b">
        <f t="shared" si="22"/>
        <v>1</v>
      </c>
      <c r="E369" s="153" t="s">
        <v>6</v>
      </c>
      <c r="M369" s="187" t="str">
        <f t="shared" si="23"/>
        <v>Error</v>
      </c>
    </row>
    <row r="370" spans="1:13" ht="46.5">
      <c r="A370" s="98" t="s">
        <v>259</v>
      </c>
      <c r="B370" s="187" t="str">
        <f t="shared" si="20"/>
        <v>ID6395</v>
      </c>
      <c r="C370" s="188" t="str">
        <f t="shared" si="21"/>
        <v>TBC</v>
      </c>
      <c r="D370" t="b">
        <f t="shared" si="22"/>
        <v>1</v>
      </c>
      <c r="E370" s="153" t="s">
        <v>6</v>
      </c>
      <c r="M370" s="187" t="str">
        <f t="shared" si="23"/>
        <v>Error</v>
      </c>
    </row>
    <row r="371" spans="1:13" ht="62">
      <c r="A371" s="98" t="s">
        <v>243</v>
      </c>
      <c r="B371" s="187" t="str">
        <f t="shared" si="20"/>
        <v>ID6361</v>
      </c>
      <c r="C371" s="188" t="str">
        <f t="shared" si="21"/>
        <v>TBC</v>
      </c>
      <c r="D371" t="b">
        <f t="shared" si="22"/>
        <v>1</v>
      </c>
      <c r="E371" s="153" t="s">
        <v>6</v>
      </c>
      <c r="M371" s="187" t="str">
        <f t="shared" si="23"/>
        <v>Error</v>
      </c>
    </row>
    <row r="372" spans="1:13" ht="46.5">
      <c r="A372" s="98" t="s">
        <v>242</v>
      </c>
      <c r="B372" s="187" t="str">
        <f t="shared" si="20"/>
        <v>ID6365</v>
      </c>
      <c r="C372" s="188" t="str">
        <f t="shared" si="21"/>
        <v>TBC</v>
      </c>
      <c r="D372" t="b">
        <f t="shared" si="22"/>
        <v>1</v>
      </c>
      <c r="E372" s="153" t="s">
        <v>6</v>
      </c>
      <c r="M372" s="187" t="str">
        <f t="shared" si="23"/>
        <v>Error</v>
      </c>
    </row>
    <row r="373" spans="1:13" ht="62">
      <c r="A373" s="98" t="s">
        <v>241</v>
      </c>
      <c r="B373" s="187" t="str">
        <f t="shared" si="20"/>
        <v>ID6149</v>
      </c>
      <c r="C373" s="188" t="str">
        <f t="shared" si="21"/>
        <v>TBC</v>
      </c>
      <c r="D373" t="b">
        <f t="shared" si="22"/>
        <v>1</v>
      </c>
      <c r="E373" s="153" t="s">
        <v>6</v>
      </c>
      <c r="M373" s="187" t="str">
        <f t="shared" si="23"/>
        <v>Error</v>
      </c>
    </row>
    <row r="374" spans="1:13" ht="31">
      <c r="A374" s="98" t="s">
        <v>213</v>
      </c>
      <c r="B374" s="187" t="str">
        <f t="shared" si="20"/>
        <v>ID1664</v>
      </c>
      <c r="C374" s="188" t="str">
        <f t="shared" si="21"/>
        <v>TBC</v>
      </c>
      <c r="D374" t="b">
        <f t="shared" si="22"/>
        <v>1</v>
      </c>
      <c r="E374" s="153" t="s">
        <v>6</v>
      </c>
      <c r="M374" s="187" t="str">
        <f t="shared" si="23"/>
        <v>Error</v>
      </c>
    </row>
    <row r="375" spans="1:13" ht="46.5">
      <c r="A375" s="98" t="s">
        <v>195</v>
      </c>
      <c r="B375" s="187" t="str">
        <f t="shared" si="20"/>
        <v>ID4049</v>
      </c>
      <c r="C375" s="188" t="str">
        <f t="shared" si="21"/>
        <v>TBC</v>
      </c>
      <c r="D375" t="b">
        <f t="shared" si="22"/>
        <v>1</v>
      </c>
      <c r="E375" s="153" t="s">
        <v>6</v>
      </c>
      <c r="M375" s="187" t="str">
        <f t="shared" si="23"/>
        <v>Error</v>
      </c>
    </row>
    <row r="376" spans="1:13" ht="77.5">
      <c r="A376" s="98" t="s">
        <v>193</v>
      </c>
      <c r="B376" s="187" t="str">
        <f t="shared" si="20"/>
        <v>ID6345</v>
      </c>
      <c r="C376" s="188" t="str">
        <f t="shared" si="21"/>
        <v>TBC</v>
      </c>
      <c r="D376" t="b">
        <f t="shared" si="22"/>
        <v>1</v>
      </c>
      <c r="E376" s="153" t="s">
        <v>6</v>
      </c>
      <c r="M376" s="187" t="str">
        <f t="shared" si="23"/>
        <v>Error</v>
      </c>
    </row>
    <row r="377" spans="1:13" ht="46.5">
      <c r="A377" s="98" t="s">
        <v>192</v>
      </c>
      <c r="B377" s="187" t="str">
        <f t="shared" si="20"/>
        <v>ID6316</v>
      </c>
      <c r="C377" s="188" t="str">
        <f t="shared" si="21"/>
        <v>TBC</v>
      </c>
      <c r="D377" t="b">
        <f t="shared" si="22"/>
        <v>1</v>
      </c>
      <c r="E377" s="153" t="s">
        <v>6</v>
      </c>
      <c r="M377" s="187" t="str">
        <f t="shared" si="23"/>
        <v>Error</v>
      </c>
    </row>
    <row r="378" spans="1:13" ht="46.5">
      <c r="A378" s="98" t="s">
        <v>177</v>
      </c>
      <c r="B378" s="187" t="str">
        <f t="shared" si="20"/>
        <v>ID6523</v>
      </c>
      <c r="C378" s="188" t="str">
        <f t="shared" si="21"/>
        <v>TBC</v>
      </c>
      <c r="D378" t="b">
        <f t="shared" si="22"/>
        <v>1</v>
      </c>
      <c r="E378" s="153" t="s">
        <v>6</v>
      </c>
      <c r="M378" s="187" t="str">
        <f t="shared" si="23"/>
        <v>Error</v>
      </c>
    </row>
    <row r="379" spans="1:13" ht="62">
      <c r="A379" s="98" t="s">
        <v>172</v>
      </c>
      <c r="B379" s="187" t="str">
        <f t="shared" si="20"/>
        <v>ID6315</v>
      </c>
      <c r="C379" s="188" t="str">
        <f t="shared" si="21"/>
        <v>TBC</v>
      </c>
      <c r="D379" t="b">
        <f t="shared" si="22"/>
        <v>1</v>
      </c>
      <c r="E379" s="153" t="s">
        <v>6</v>
      </c>
      <c r="M379" s="187" t="str">
        <f t="shared" si="23"/>
        <v>Error</v>
      </c>
    </row>
    <row r="380" spans="1:13" ht="62">
      <c r="A380" s="98" t="s">
        <v>164</v>
      </c>
      <c r="B380" s="187" t="str">
        <f t="shared" si="20"/>
        <v>ID6174</v>
      </c>
      <c r="C380" s="188" t="str">
        <f t="shared" si="21"/>
        <v>TBC</v>
      </c>
      <c r="D380" t="b">
        <f t="shared" si="22"/>
        <v>1</v>
      </c>
      <c r="E380" s="153" t="s">
        <v>6</v>
      </c>
      <c r="M380" s="187" t="str">
        <f t="shared" si="23"/>
        <v>Error</v>
      </c>
    </row>
    <row r="381" spans="1:13" ht="62">
      <c r="A381" s="98" t="s">
        <v>160</v>
      </c>
      <c r="B381" s="187" t="str">
        <f t="shared" si="20"/>
        <v>ID5117</v>
      </c>
      <c r="C381" s="188" t="str">
        <f t="shared" si="21"/>
        <v/>
      </c>
      <c r="D381" t="b">
        <f t="shared" si="22"/>
        <v>0</v>
      </c>
      <c r="E381" s="153" t="s">
        <v>6</v>
      </c>
      <c r="M381" s="187" t="str">
        <f t="shared" si="23"/>
        <v>Error</v>
      </c>
    </row>
    <row r="382" spans="1:13" ht="77.5">
      <c r="A382" s="98" t="s">
        <v>154</v>
      </c>
      <c r="B382" s="187" t="str">
        <f t="shared" si="20"/>
        <v>ID2706</v>
      </c>
      <c r="C382" s="188" t="str">
        <f t="shared" si="21"/>
        <v>TBC</v>
      </c>
      <c r="D382" t="b">
        <f t="shared" si="22"/>
        <v>1</v>
      </c>
      <c r="E382" s="153" t="s">
        <v>6</v>
      </c>
      <c r="M382" s="187" t="str">
        <f t="shared" si="23"/>
        <v>Error</v>
      </c>
    </row>
    <row r="383" spans="1:13" ht="62">
      <c r="A383" s="98" t="s">
        <v>153</v>
      </c>
      <c r="B383" s="187" t="str">
        <f t="shared" si="20"/>
        <v>ID1517</v>
      </c>
      <c r="C383" s="188" t="str">
        <f t="shared" si="21"/>
        <v>TBC</v>
      </c>
      <c r="D383" t="b">
        <f t="shared" si="22"/>
        <v>1</v>
      </c>
      <c r="E383" s="153" t="s">
        <v>6</v>
      </c>
      <c r="M383" s="187" t="str">
        <f t="shared" si="23"/>
        <v>Error</v>
      </c>
    </row>
    <row r="384" spans="1:13" ht="46.5">
      <c r="A384" s="98" t="s">
        <v>143</v>
      </c>
      <c r="B384" s="187" t="str">
        <f t="shared" si="20"/>
        <v>ID6498</v>
      </c>
      <c r="C384" s="188" t="str">
        <f t="shared" si="21"/>
        <v>TBC</v>
      </c>
      <c r="D384" t="b">
        <f t="shared" si="22"/>
        <v>1</v>
      </c>
      <c r="E384" s="153" t="s">
        <v>6</v>
      </c>
      <c r="M384" s="187" t="str">
        <f t="shared" si="23"/>
        <v>Error</v>
      </c>
    </row>
    <row r="385" spans="1:13" ht="46.5">
      <c r="A385" s="98" t="s">
        <v>137</v>
      </c>
      <c r="B385" s="187" t="str">
        <f t="shared" si="20"/>
        <v>ID3922</v>
      </c>
      <c r="C385" s="188" t="str">
        <f t="shared" si="21"/>
        <v>TBC</v>
      </c>
      <c r="D385" t="b">
        <f t="shared" si="22"/>
        <v>1</v>
      </c>
      <c r="E385" s="153" t="s">
        <v>6</v>
      </c>
      <c r="M385" s="187" t="str">
        <f t="shared" si="23"/>
        <v>Error</v>
      </c>
    </row>
    <row r="386" spans="1:13" ht="46.5">
      <c r="A386" s="98" t="s">
        <v>135</v>
      </c>
      <c r="B386" s="187" t="str">
        <f t="shared" ref="B386:B409" si="24">IFERROR(MID(A386,FIND("[ID",A386)+1,SEARCH("]",A386)-FIND("[ID",A386)-1),"N/A")</f>
        <v>ID6483</v>
      </c>
      <c r="C386" s="188" t="str">
        <f t="shared" ref="C386:C409" si="25">IFERROR(VLOOKUP(B386,$M:$O,2,FALSE),"")</f>
        <v>TBC</v>
      </c>
      <c r="D386" t="b">
        <f t="shared" ref="D386:D415" si="26">E386=C386</f>
        <v>1</v>
      </c>
      <c r="E386" s="153" t="s">
        <v>6</v>
      </c>
      <c r="M386" s="187" t="str">
        <f t="shared" ref="M386:M409" si="27">IFERROR(MID(L386,FIND("[ID",L386)+1,SEARCH("]",L386)-FIND("[ID",L386)-1),"Error")</f>
        <v>Error</v>
      </c>
    </row>
    <row r="387" spans="1:13" ht="42">
      <c r="A387" s="192" t="s">
        <v>586</v>
      </c>
      <c r="B387" s="187" t="str">
        <f t="shared" si="24"/>
        <v>ID6312</v>
      </c>
      <c r="C387" s="188" t="str">
        <f t="shared" si="25"/>
        <v/>
      </c>
      <c r="D387" t="b">
        <f t="shared" si="26"/>
        <v>0</v>
      </c>
      <c r="E387" s="153" t="s">
        <v>6</v>
      </c>
      <c r="M387" s="187" t="str">
        <f t="shared" si="27"/>
        <v>Error</v>
      </c>
    </row>
    <row r="388" spans="1:13" ht="46.5">
      <c r="A388" s="98" t="s">
        <v>123</v>
      </c>
      <c r="B388" s="187" t="str">
        <f t="shared" si="24"/>
        <v>ID6133</v>
      </c>
      <c r="C388" s="188" t="str">
        <f t="shared" si="25"/>
        <v>TBC</v>
      </c>
      <c r="D388" t="b">
        <f t="shared" si="26"/>
        <v>1</v>
      </c>
      <c r="E388" s="153" t="s">
        <v>6</v>
      </c>
      <c r="M388" s="187" t="str">
        <f t="shared" si="27"/>
        <v>Error</v>
      </c>
    </row>
    <row r="389" spans="1:13" ht="62">
      <c r="A389" s="98" t="s">
        <v>119</v>
      </c>
      <c r="B389" s="187" t="str">
        <f t="shared" si="24"/>
        <v>ID6393</v>
      </c>
      <c r="C389" s="188" t="str">
        <f t="shared" si="25"/>
        <v>TBC</v>
      </c>
      <c r="D389" t="b">
        <f t="shared" si="26"/>
        <v>1</v>
      </c>
      <c r="E389" s="153" t="s">
        <v>6</v>
      </c>
      <c r="M389" s="187" t="str">
        <f t="shared" si="27"/>
        <v>Error</v>
      </c>
    </row>
    <row r="390" spans="1:13" ht="62">
      <c r="A390" s="98" t="s">
        <v>104</v>
      </c>
      <c r="B390" s="187" t="str">
        <f t="shared" si="24"/>
        <v>ID6490</v>
      </c>
      <c r="C390" s="188" t="str">
        <f t="shared" si="25"/>
        <v>TBC</v>
      </c>
      <c r="D390" t="b">
        <f t="shared" si="26"/>
        <v>1</v>
      </c>
      <c r="E390" s="153" t="s">
        <v>6</v>
      </c>
      <c r="M390" s="187" t="str">
        <f t="shared" si="27"/>
        <v>Error</v>
      </c>
    </row>
    <row r="391" spans="1:13" ht="62">
      <c r="A391" s="98" t="s">
        <v>587</v>
      </c>
      <c r="B391" s="187" t="str">
        <f t="shared" si="24"/>
        <v>ID6398</v>
      </c>
      <c r="C391" s="188" t="str">
        <f t="shared" si="25"/>
        <v/>
      </c>
      <c r="D391" t="b">
        <f t="shared" si="26"/>
        <v>0</v>
      </c>
      <c r="E391" s="153" t="s">
        <v>6</v>
      </c>
      <c r="M391" s="187" t="str">
        <f t="shared" si="27"/>
        <v>Error</v>
      </c>
    </row>
    <row r="392" spans="1:13" ht="62">
      <c r="A392" s="98" t="s">
        <v>68</v>
      </c>
      <c r="B392" s="187" t="str">
        <f t="shared" si="24"/>
        <v>ID4012</v>
      </c>
      <c r="C392" s="188" t="str">
        <f t="shared" si="25"/>
        <v>TBC</v>
      </c>
      <c r="D392" t="b">
        <f t="shared" si="26"/>
        <v>1</v>
      </c>
      <c r="E392" s="153" t="s">
        <v>6</v>
      </c>
      <c r="M392" s="187" t="str">
        <f t="shared" si="27"/>
        <v>Error</v>
      </c>
    </row>
    <row r="393" spans="1:13" ht="62">
      <c r="A393" s="98" t="s">
        <v>65</v>
      </c>
      <c r="B393" s="187" t="str">
        <f t="shared" si="24"/>
        <v>ID1639</v>
      </c>
      <c r="C393" s="188" t="str">
        <f t="shared" si="25"/>
        <v>TBC</v>
      </c>
      <c r="D393" t="b">
        <f t="shared" si="26"/>
        <v>1</v>
      </c>
      <c r="E393" s="153" t="s">
        <v>6</v>
      </c>
      <c r="M393" s="187" t="str">
        <f t="shared" si="27"/>
        <v>Error</v>
      </c>
    </row>
    <row r="394" spans="1:13" ht="62">
      <c r="A394" s="98" t="s">
        <v>61</v>
      </c>
      <c r="B394" s="187" t="str">
        <f t="shared" si="24"/>
        <v>ID6330</v>
      </c>
      <c r="C394" s="188" t="str">
        <f t="shared" si="25"/>
        <v>TBC</v>
      </c>
      <c r="D394" t="b">
        <f t="shared" si="26"/>
        <v>1</v>
      </c>
      <c r="E394" s="153" t="s">
        <v>6</v>
      </c>
      <c r="M394" s="187" t="str">
        <f t="shared" si="27"/>
        <v>Error</v>
      </c>
    </row>
    <row r="395" spans="1:13" ht="46.5">
      <c r="A395" s="98" t="s">
        <v>57</v>
      </c>
      <c r="B395" s="187" t="str">
        <f t="shared" si="24"/>
        <v xml:space="preserve">ID3924 </v>
      </c>
      <c r="C395" s="188" t="str">
        <f t="shared" si="25"/>
        <v>TBC</v>
      </c>
      <c r="D395" t="b">
        <f t="shared" si="26"/>
        <v>1</v>
      </c>
      <c r="E395" s="153" t="s">
        <v>6</v>
      </c>
      <c r="M395" s="187" t="str">
        <f t="shared" si="27"/>
        <v>Error</v>
      </c>
    </row>
    <row r="396" spans="1:13" ht="31">
      <c r="A396" s="98" t="s">
        <v>51</v>
      </c>
      <c r="B396" s="187" t="str">
        <f t="shared" si="24"/>
        <v>ID6296</v>
      </c>
      <c r="C396" s="188" t="str">
        <f t="shared" si="25"/>
        <v>TBC</v>
      </c>
      <c r="D396" t="b">
        <f t="shared" si="26"/>
        <v>1</v>
      </c>
      <c r="E396" s="153" t="s">
        <v>6</v>
      </c>
      <c r="M396" s="187" t="str">
        <f t="shared" si="27"/>
        <v>Error</v>
      </c>
    </row>
    <row r="397" spans="1:13" ht="31">
      <c r="A397" s="98" t="s">
        <v>46</v>
      </c>
      <c r="B397" s="187" t="str">
        <f t="shared" si="24"/>
        <v>ID1659</v>
      </c>
      <c r="C397" s="188" t="str">
        <f t="shared" si="25"/>
        <v>TBC</v>
      </c>
      <c r="D397" t="b">
        <f t="shared" si="26"/>
        <v>1</v>
      </c>
      <c r="E397" s="153" t="s">
        <v>6</v>
      </c>
      <c r="M397" s="187" t="str">
        <f t="shared" si="27"/>
        <v>Error</v>
      </c>
    </row>
    <row r="398" spans="1:13" ht="46.5">
      <c r="A398" s="98" t="s">
        <v>33</v>
      </c>
      <c r="B398" s="187" t="str">
        <f t="shared" si="24"/>
        <v>ID6401</v>
      </c>
      <c r="C398" s="188" t="str">
        <f t="shared" si="25"/>
        <v>TBC</v>
      </c>
      <c r="D398" t="b">
        <f t="shared" si="26"/>
        <v>1</v>
      </c>
      <c r="E398" s="153" t="s">
        <v>6</v>
      </c>
      <c r="M398" s="187" t="str">
        <f t="shared" si="27"/>
        <v>Error</v>
      </c>
    </row>
    <row r="399" spans="1:13" ht="62">
      <c r="A399" s="98" t="s">
        <v>30</v>
      </c>
      <c r="B399" s="187" t="str">
        <f t="shared" si="24"/>
        <v>ID6152</v>
      </c>
      <c r="C399" s="188" t="str">
        <f t="shared" si="25"/>
        <v>TBC</v>
      </c>
      <c r="D399" t="b">
        <f t="shared" si="26"/>
        <v>1</v>
      </c>
      <c r="E399" s="153" t="s">
        <v>6</v>
      </c>
      <c r="M399" s="187" t="str">
        <f t="shared" si="27"/>
        <v>Error</v>
      </c>
    </row>
    <row r="400" spans="1:13" ht="46.5">
      <c r="A400" s="98" t="s">
        <v>29</v>
      </c>
      <c r="B400" s="187" t="str">
        <f t="shared" si="24"/>
        <v>ID6203</v>
      </c>
      <c r="C400" s="188" t="str">
        <f t="shared" si="25"/>
        <v>TBC</v>
      </c>
      <c r="D400" t="b">
        <f t="shared" si="26"/>
        <v>1</v>
      </c>
      <c r="E400" s="153" t="s">
        <v>6</v>
      </c>
      <c r="M400" s="187" t="str">
        <f t="shared" si="27"/>
        <v>Error</v>
      </c>
    </row>
    <row r="401" spans="1:13" ht="31">
      <c r="A401" s="98" t="s">
        <v>21</v>
      </c>
      <c r="B401" s="187" t="str">
        <f t="shared" si="24"/>
        <v>ID1312</v>
      </c>
      <c r="C401" s="188" t="str">
        <f t="shared" si="25"/>
        <v>TBC</v>
      </c>
      <c r="D401" t="b">
        <f t="shared" si="26"/>
        <v>1</v>
      </c>
      <c r="E401" s="153" t="s">
        <v>6</v>
      </c>
      <c r="M401" s="187" t="str">
        <f t="shared" si="27"/>
        <v>Error</v>
      </c>
    </row>
    <row r="402" spans="1:13" ht="31">
      <c r="A402" s="98" t="s">
        <v>16</v>
      </c>
      <c r="B402" s="187" t="str">
        <f t="shared" si="24"/>
        <v>ID6142</v>
      </c>
      <c r="C402" s="188" t="str">
        <f t="shared" si="25"/>
        <v>TBC</v>
      </c>
      <c r="D402" t="b">
        <f t="shared" si="26"/>
        <v>1</v>
      </c>
      <c r="E402" s="153" t="s">
        <v>6</v>
      </c>
      <c r="M402" s="187" t="str">
        <f t="shared" si="27"/>
        <v>Error</v>
      </c>
    </row>
    <row r="403" spans="1:13" ht="31">
      <c r="A403" s="98" t="s">
        <v>15</v>
      </c>
      <c r="B403" s="187" t="str">
        <f t="shared" si="24"/>
        <v>ID6422</v>
      </c>
      <c r="C403" s="188" t="str">
        <f t="shared" si="25"/>
        <v>TBC</v>
      </c>
      <c r="D403" t="b">
        <f t="shared" si="26"/>
        <v>1</v>
      </c>
      <c r="E403" s="153" t="s">
        <v>6</v>
      </c>
      <c r="M403" s="187" t="str">
        <f t="shared" si="27"/>
        <v>Error</v>
      </c>
    </row>
    <row r="404" spans="1:13" ht="77.5">
      <c r="A404" s="98" t="s">
        <v>303</v>
      </c>
      <c r="B404" s="187" t="str">
        <f t="shared" si="24"/>
        <v>ID6250</v>
      </c>
      <c r="C404" s="188" t="str">
        <f t="shared" si="25"/>
        <v>TBC</v>
      </c>
      <c r="D404" t="b">
        <f t="shared" si="26"/>
        <v>1</v>
      </c>
      <c r="E404" s="153" t="s">
        <v>6</v>
      </c>
      <c r="M404" s="187" t="str">
        <f t="shared" si="27"/>
        <v>Error</v>
      </c>
    </row>
    <row r="405" spans="1:13" ht="77.5">
      <c r="A405" s="98" t="s">
        <v>233</v>
      </c>
      <c r="B405" s="187" t="str">
        <f t="shared" si="24"/>
        <v>ID3853</v>
      </c>
      <c r="C405" s="188" t="str">
        <f t="shared" si="25"/>
        <v>TBC</v>
      </c>
      <c r="D405" t="b">
        <f t="shared" si="26"/>
        <v>1</v>
      </c>
      <c r="E405" s="153" t="s">
        <v>6</v>
      </c>
      <c r="M405" s="187" t="str">
        <f t="shared" si="27"/>
        <v>Error</v>
      </c>
    </row>
    <row r="406" spans="1:13" ht="31">
      <c r="A406" s="98" t="s">
        <v>228</v>
      </c>
      <c r="B406" s="187" t="str">
        <f t="shared" si="24"/>
        <v>ID3994</v>
      </c>
      <c r="C406" s="188">
        <f t="shared" si="25"/>
        <v>46324</v>
      </c>
      <c r="D406" t="b">
        <f t="shared" si="26"/>
        <v>0</v>
      </c>
      <c r="E406" s="153" t="s">
        <v>6</v>
      </c>
      <c r="M406" s="187" t="str">
        <f t="shared" si="27"/>
        <v>Error</v>
      </c>
    </row>
    <row r="407" spans="1:13" ht="62">
      <c r="A407" s="98" t="s">
        <v>204</v>
      </c>
      <c r="B407" s="187" t="str">
        <f t="shared" si="24"/>
        <v>ID6475</v>
      </c>
      <c r="C407" s="188" t="str">
        <f t="shared" si="25"/>
        <v>TBC</v>
      </c>
      <c r="D407" t="b">
        <f t="shared" si="26"/>
        <v>1</v>
      </c>
      <c r="E407" s="153" t="s">
        <v>6</v>
      </c>
      <c r="M407" s="187" t="str">
        <f t="shared" si="27"/>
        <v>Error</v>
      </c>
    </row>
    <row r="408" spans="1:13" ht="46.5">
      <c r="A408" s="98" t="s">
        <v>203</v>
      </c>
      <c r="B408" s="187" t="str">
        <f t="shared" si="24"/>
        <v>ID6248</v>
      </c>
      <c r="C408" s="188" t="str">
        <f t="shared" si="25"/>
        <v>TBC</v>
      </c>
      <c r="D408" t="b">
        <f t="shared" si="26"/>
        <v>1</v>
      </c>
      <c r="E408" s="153" t="s">
        <v>6</v>
      </c>
      <c r="M408" s="187" t="str">
        <f t="shared" si="27"/>
        <v>Error</v>
      </c>
    </row>
    <row r="409" spans="1:13" ht="46.5">
      <c r="A409" s="98" t="s">
        <v>198</v>
      </c>
      <c r="B409" s="187" t="str">
        <f t="shared" si="24"/>
        <v>ID4053</v>
      </c>
      <c r="C409" s="188" t="str">
        <f t="shared" si="25"/>
        <v>TBC</v>
      </c>
      <c r="D409" t="b">
        <f t="shared" si="26"/>
        <v>1</v>
      </c>
      <c r="E409" s="153" t="s">
        <v>6</v>
      </c>
      <c r="M409" s="187" t="str">
        <f t="shared" si="27"/>
        <v>Error</v>
      </c>
    </row>
    <row r="410" spans="1:13" ht="77.5">
      <c r="A410" s="98" t="s">
        <v>222</v>
      </c>
      <c r="D410" t="b">
        <f t="shared" si="26"/>
        <v>0</v>
      </c>
      <c r="E410" s="153" t="s">
        <v>6</v>
      </c>
    </row>
    <row r="411" spans="1:13" ht="77.5">
      <c r="A411" s="98" t="s">
        <v>219</v>
      </c>
      <c r="D411" t="b">
        <f t="shared" si="26"/>
        <v>0</v>
      </c>
      <c r="E411" s="153" t="s">
        <v>6</v>
      </c>
    </row>
    <row r="412" spans="1:13" ht="46.5">
      <c r="A412" s="98" t="s">
        <v>217</v>
      </c>
      <c r="D412" t="b">
        <f t="shared" si="26"/>
        <v>0</v>
      </c>
      <c r="E412" s="153" t="s">
        <v>6</v>
      </c>
    </row>
    <row r="413" spans="1:13" ht="31">
      <c r="A413" s="98" t="s">
        <v>117</v>
      </c>
      <c r="D413" t="b">
        <f t="shared" si="26"/>
        <v>0</v>
      </c>
      <c r="E413" s="153" t="s">
        <v>6</v>
      </c>
    </row>
    <row r="414" spans="1:13" ht="93">
      <c r="A414" s="98" t="s">
        <v>95</v>
      </c>
      <c r="D414" t="b">
        <f t="shared" si="26"/>
        <v>0</v>
      </c>
      <c r="E414" s="153" t="s">
        <v>6</v>
      </c>
    </row>
    <row r="415" spans="1:13" ht="31">
      <c r="A415" s="98" t="s">
        <v>53</v>
      </c>
      <c r="D415" t="b">
        <f t="shared" si="26"/>
        <v>0</v>
      </c>
      <c r="E415" s="153" t="s">
        <v>6</v>
      </c>
    </row>
  </sheetData>
  <autoFilter ref="A1:E1" xr:uid="{2FF496BF-38B2-416C-B256-BAB90312D08B}"/>
  <hyperlinks>
    <hyperlink ref="L2" r:id="rId1" display="https://www.nice.org.uk/guidance/indevelopment/gid-ta11584" xr:uid="{39FB319E-18A6-45D2-A73A-13F1FCE594CF}"/>
    <hyperlink ref="L3" r:id="rId2" display="https://www.nice.org.uk/guidance/indevelopment/gid-ta11162" xr:uid="{0B8161D8-419E-4469-A5A1-6A0D69BCF415}"/>
    <hyperlink ref="L4" r:id="rId3" display="https://www.nice.org.uk/guidance/indevelopment/gid-ta11749" xr:uid="{A1BF92EA-0C34-4358-A960-C4F156C30637}"/>
    <hyperlink ref="L5" r:id="rId4" display="https://www.nice.org.uk/guidance/indevelopment/gid-ta11747" xr:uid="{2F32B131-EC55-4D43-A684-3B8AC0070890}"/>
    <hyperlink ref="L6" r:id="rId5" display="https://www.nice.org.uk/guidance/indevelopment/gid-ta11657" xr:uid="{AB3320B9-B6EC-4B39-B382-E01F4524F26D}"/>
    <hyperlink ref="L7" r:id="rId6" display="https://www.nice.org.uk/guidance/indevelopment/gid-ta11525" xr:uid="{E2E5447A-D20C-423F-99A7-CFAF22F53093}"/>
    <hyperlink ref="L8" r:id="rId7" display="https://www.nice.org.uk/guidance/indevelopment/gid-ta11607" xr:uid="{DBD8030F-26D6-4632-8E3C-EAF0E775347D}"/>
    <hyperlink ref="L9" r:id="rId8" display="https://www.nice.org.uk/guidance/indevelopment/gid-ta11307" xr:uid="{08FF0FA5-0D6A-4361-9B48-FB8298AFD32D}"/>
    <hyperlink ref="L10" r:id="rId9" display="https://www.nice.org.uk/guidance/indevelopment/gid-ta11502" xr:uid="{A94BB7E0-8745-4315-9811-E074BEFDF8CD}"/>
    <hyperlink ref="L11" r:id="rId10" display="https://www.nice.org.uk/guidance/indevelopment/gid-ta11793" xr:uid="{95092C76-AB2E-4022-860E-8A256241041D}"/>
    <hyperlink ref="L12" r:id="rId11" display="https://www.nice.org.uk/guidance/indevelopment/gid-ta11767" xr:uid="{EB937AFE-9C28-4991-AB1A-BE6B4172029B}"/>
    <hyperlink ref="L13" r:id="rId12" display="https://www.nice.org.uk/guidance/indevelopment/gid-ta10895" xr:uid="{469E4B01-F4BC-46F3-B264-9C1A510C1C1B}"/>
    <hyperlink ref="L14" r:id="rId13" display="https://www.nice.org.uk/guidance/indevelopment/gid-ta11644" xr:uid="{866CE1CF-6619-4A73-89B0-29D15CCBAD95}"/>
    <hyperlink ref="L15" r:id="rId14" display="https://www.nice.org.uk/guidance/indevelopment/gid-ta11804" xr:uid="{A87812C9-6C2A-4B72-8770-9E4C6D495D37}"/>
    <hyperlink ref="L16" r:id="rId15" display="https://www.nice.org.uk/guidance/indevelopment/gid-ta11774" xr:uid="{E5F0C241-4B2F-40CE-996A-20A219181F1E}"/>
    <hyperlink ref="L17" r:id="rId16" display="https://www.nice.org.uk/guidance/indevelopment/gid-ta11552" xr:uid="{AA1B862E-8313-4EB8-A241-A519979AFC1B}"/>
    <hyperlink ref="L18" r:id="rId17" display="https://www.nice.org.uk/guidance/indevelopment/gid-ta11429" xr:uid="{6086266C-1435-4C84-9834-8B651F92B1A6}"/>
    <hyperlink ref="L19" r:id="rId18" display="https://www.nice.org.uk/guidance/indevelopment/gid-ta11669" xr:uid="{7E8CE03B-61A0-4BD8-8867-CF868254A8D3}"/>
    <hyperlink ref="L20" r:id="rId19" display="https://www.nice.org.uk/guidance/indevelopment/gid-ta11768" xr:uid="{2C383113-515B-45BD-8434-6AD8FDA21072}"/>
    <hyperlink ref="L21" r:id="rId20" display="https://www.nice.org.uk/guidance/indevelopment/gid-ta11850" xr:uid="{0A57B952-0DA3-492D-B24B-134B7F14FB43}"/>
    <hyperlink ref="L22" r:id="rId21" display="https://www.nice.org.uk/guidance/indevelopment/gid-ta11772" xr:uid="{5BFD55D9-0C4A-418E-B155-8986318BC465}"/>
    <hyperlink ref="L23" r:id="rId22" display="https://www.nice.org.uk/guidance/indevelopment/gid-ta11636" xr:uid="{02913977-DE35-405E-9451-D54D13B57B45}"/>
    <hyperlink ref="L24" r:id="rId23" display="https://www.nice.org.uk/guidance/indevelopment/gid-ta11635" xr:uid="{9E59A22E-C33E-4B23-873F-F2568C4AE333}"/>
    <hyperlink ref="L25" r:id="rId24" display="https://www.nice.org.uk/guidance/indevelopment/gid-ta11477" xr:uid="{D2DD0EF0-28E3-4ADF-A6F1-30CF595B415A}"/>
    <hyperlink ref="L26" r:id="rId25" display="https://www.nice.org.uk/guidance/indevelopment/gid-ta11733" xr:uid="{F030594F-E630-4120-A03A-53283D7DFFB8}"/>
    <hyperlink ref="L27" r:id="rId26" display="https://www.nice.org.uk/guidance/indevelopment/gid-ta11678" xr:uid="{54AD5F1F-1CBE-4F26-AC0B-DFB50C635EB3}"/>
    <hyperlink ref="L28" r:id="rId27" display="https://www.nice.org.uk/guidance/indevelopment/gid-ta10239" xr:uid="{C02545C2-21F4-4EB3-BA33-49903503100A}"/>
    <hyperlink ref="L29" r:id="rId28" display="https://www.nice.org.uk/guidance/indevelopment/gid-ta11116" xr:uid="{7AA17A20-FA2E-4109-A729-B119942820F6}"/>
    <hyperlink ref="L30" r:id="rId29" display="https://www.nice.org.uk/guidance/indevelopment/gid-ta11508" xr:uid="{FCECA2AF-1173-47C4-B043-23BD1B4B951D}"/>
    <hyperlink ref="L31" r:id="rId30" display="https://www.nice.org.uk/guidance/indevelopment/gid-ta11454" xr:uid="{71F05BE7-DDA3-4205-AAD2-D2EE46889314}"/>
    <hyperlink ref="L32" r:id="rId31" display="https://www.nice.org.uk/guidance/indevelopment/gid-ta11764" xr:uid="{D731751C-87D4-4F0E-8E09-61053387BA58}"/>
    <hyperlink ref="L33" r:id="rId32" display="https://www.nice.org.uk/guidance/indevelopment/gid-ta11564" xr:uid="{090E98BE-992C-4356-B922-608560E83EF9}"/>
    <hyperlink ref="L34" r:id="rId33" display="https://www.nice.org.uk/guidance/indevelopment/gid-ta10868" xr:uid="{BE4CEEA3-0683-4953-A5A3-A0166DB5699D}"/>
    <hyperlink ref="L35" r:id="rId34" display="https://www.nice.org.uk/guidance/indevelopment/gid-ta11488" xr:uid="{1BFE878D-930D-4198-ACFB-8E086A2E1F37}"/>
    <hyperlink ref="L36" r:id="rId35" display="https://www.nice.org.uk/guidance/indevelopment/gid-ta10752" xr:uid="{1B058EE0-1ADF-401E-A1C2-B1BABD88FA68}"/>
    <hyperlink ref="L37" r:id="rId36" display="https://www.nice.org.uk/guidance/indevelopment/gid-ta11633" xr:uid="{A2C12966-2B95-477C-BAF4-014FCAFE4486}"/>
    <hyperlink ref="L38" r:id="rId37" display="https://www.nice.org.uk/guidance/indevelopment/gid-ta11576" xr:uid="{6CDDCC8B-FFCB-41A5-8E52-D983FE1CA6CC}"/>
    <hyperlink ref="L39" r:id="rId38" display="https://www.nice.org.uk/guidance/indevelopment/gid-ta11519" xr:uid="{B94DFC9B-8465-4CE2-818C-DF7D9C35BD4F}"/>
    <hyperlink ref="L40" r:id="rId39" display="https://www.nice.org.uk/guidance/indevelopment/gid-ta10620" xr:uid="{E907A686-04BF-4712-9CED-E1CC92FD7441}"/>
    <hyperlink ref="L41" r:id="rId40" display="https://www.nice.org.uk/guidance/indevelopment/gid-ta11651" xr:uid="{2526C309-D17C-443D-8A22-30A80BA6697F}"/>
    <hyperlink ref="L42" r:id="rId41" display="https://www.nice.org.uk/guidance/indevelopment/gid-ta11468" xr:uid="{820D4746-267D-44FA-88E1-365F1F2E654D}"/>
    <hyperlink ref="L43" r:id="rId42" display="https://www.nice.org.uk/guidance/indevelopment/gid-ta11544" xr:uid="{0BB6BA7A-7CAB-43ED-AE44-CE8AFE71D036}"/>
    <hyperlink ref="L44" r:id="rId43" display="https://www.nice.org.uk/guidance/indevelopment/gid-ta11424" xr:uid="{AB650F23-0DEB-42AA-9B43-794BC2492EA0}"/>
    <hyperlink ref="L45" r:id="rId44" display="https://www.nice.org.uk/guidance/indevelopment/gid-ta11230" xr:uid="{61F5A7AB-498D-4EA8-9189-6F81F763A3C8}"/>
    <hyperlink ref="L46" r:id="rId45" display="https://www.nice.org.uk/guidance/indevelopment/gid-ta10575" xr:uid="{0A79D2EF-296C-4FC8-877B-8E620D2F7EFE}"/>
    <hyperlink ref="L47" r:id="rId46" display="https://www.nice.org.uk/guidance/indevelopment/gid-ta10981" xr:uid="{2C555318-826E-47D1-A0F3-3D75D93213AF}"/>
    <hyperlink ref="L48" r:id="rId47" display="https://www.nice.org.uk/guidance/indevelopment/gid-ta11203" xr:uid="{9270CEF5-6D74-4671-A8DA-59928519F4D5}"/>
    <hyperlink ref="L49" r:id="rId48" display="https://www.nice.org.uk/guidance/indevelopment/gid-ta11561" xr:uid="{1894D860-E3BB-4162-8CC6-1D4CC627B229}"/>
    <hyperlink ref="L50" r:id="rId49" display="https://www.nice.org.uk/guidance/indevelopment/gid-ta11643" xr:uid="{27816EA9-B209-4B18-B676-2D77106329F2}"/>
    <hyperlink ref="L51" r:id="rId50" display="https://www.nice.org.uk/guidance/indevelopment/gid-ta11478" xr:uid="{1303173E-2E2C-452A-95BB-F55BA268EED2}"/>
    <hyperlink ref="L52" r:id="rId51" display="https://www.nice.org.uk/guidance/indevelopment/gid-ta11628" xr:uid="{335BF622-296B-4119-9C90-A2A22E4FB7FB}"/>
    <hyperlink ref="L53" r:id="rId52" display="https://www.nice.org.uk/guidance/indevelopment/gid-ta10979" xr:uid="{3807B337-B496-4C79-A8CA-9DAC9F1A24F5}"/>
    <hyperlink ref="L54" r:id="rId53" display="https://www.nice.org.uk/guidance/indevelopment/gid-ta11254" xr:uid="{107BADC5-3542-49E7-A980-DD01107F1A38}"/>
    <hyperlink ref="L55" r:id="rId54" display="https://www.nice.org.uk/guidance/indevelopment/gid-ta10726" xr:uid="{F3387101-40B8-49E2-82E8-A4950E2BB80E}"/>
    <hyperlink ref="L56" r:id="rId55" display="https://www.nice.org.uk/guidance/indevelopment/gid-ta11572" xr:uid="{AB138843-ED58-4D11-96CF-9179A3193A3B}"/>
    <hyperlink ref="L57" r:id="rId56" display="https://www.nice.org.uk/guidance/indevelopment/gid-ta11385" xr:uid="{4CAD1C53-8E9D-460B-81CF-C6A8F1389F4D}"/>
    <hyperlink ref="L58" r:id="rId57" display="https://www.nice.org.uk/guidance/indevelopment/gid-hst10054" xr:uid="{D87805E0-9829-4E43-94F4-572A67B83D37}"/>
    <hyperlink ref="L59" r:id="rId58" display="https://www.nice.org.uk/guidance/indevelopment/gid-ta11246" xr:uid="{05850CE3-4019-4EE5-9556-6BE498861E77}"/>
    <hyperlink ref="L60" r:id="rId59" display="https://www.nice.org.uk/guidance/indevelopment/gid-ta11201" xr:uid="{E08C9E52-49F2-4535-A844-6A5222F924D6}"/>
    <hyperlink ref="L61" r:id="rId60" display="https://www.nice.org.uk/guidance/indevelopment/gid-ta11662" xr:uid="{8E21DF16-6BB8-4E87-ADEC-64594606287C}"/>
    <hyperlink ref="L62" r:id="rId61" display="https://www.nice.org.uk/guidance/indevelopment/gid-ta11298" xr:uid="{D31E88FA-6119-4D48-B100-CE35C91CFD7B}"/>
    <hyperlink ref="L63" r:id="rId62" display="https://www.nice.org.uk/guidance/indevelopment/gid-ta11232" xr:uid="{873B2CBB-39A0-41BD-A7A4-E031689A2946}"/>
    <hyperlink ref="L64" r:id="rId63" display="https://www.nice.org.uk/guidance/indevelopment/gid-ta11498" xr:uid="{7B7F4DED-8C31-4172-BF01-1D24AE92C094}"/>
    <hyperlink ref="L65" r:id="rId64" display="https://www.nice.org.uk/guidance/indevelopment/gid-ta11504" xr:uid="{9985880B-F3CD-48CF-A955-FEA9567C7E9F}"/>
    <hyperlink ref="L66" r:id="rId65" display="https://www.nice.org.uk/guidance/indevelopment/gid-ta11279" xr:uid="{5461D39F-2552-4033-A917-11A478BB2135}"/>
    <hyperlink ref="L67" r:id="rId66" display="https://www.nice.org.uk/guidance/indevelopment/gid-ta11415" xr:uid="{39F2BEB7-8D98-4EA7-8844-093ADF4F36C1}"/>
    <hyperlink ref="L68" r:id="rId67" display="https://www.nice.org.uk/guidance/indevelopment/gid-ta11587" xr:uid="{B89F942F-61B8-4CA4-BEB0-7BF9CD32517E}"/>
    <hyperlink ref="L69" r:id="rId68" display="https://www.nice.org.uk/guidance/indevelopment/gid-ta11495" xr:uid="{77C04D45-1219-4864-BAE1-0E5BC26F65AB}"/>
    <hyperlink ref="L70" r:id="rId69" display="https://www.nice.org.uk/guidance/indevelopment/gid-ta11334" xr:uid="{E49DBE11-8D22-4089-926A-43A9AA8EB116}"/>
    <hyperlink ref="L71" r:id="rId70" display="https://www.nice.org.uk/guidance/indevelopment/gid-ta10904" xr:uid="{7D9933E2-1D9B-4508-A6CF-79C6E8B40094}"/>
    <hyperlink ref="L72" r:id="rId71" display="https://www.nice.org.uk/guidance/indevelopment/gid-ta10745" xr:uid="{084E5901-E4FF-4306-8CE9-6727E256A573}"/>
    <hyperlink ref="L73" r:id="rId72" display="https://www.nice.org.uk/guidance/indevelopment/ta797" xr:uid="{5035D373-55BD-4D42-9031-1CEDC659EDB0}"/>
    <hyperlink ref="L74" r:id="rId73" display="https://www.nice.org.uk/guidance/indevelopment/ta714" xr:uid="{DB430374-BAA0-40DE-9FBA-5E51A400BDA6}"/>
    <hyperlink ref="L75" r:id="rId74" display="https://www.nice.org.uk/guidance/indevelopment/gid-ta10577" xr:uid="{B5CA05F8-8DD2-43AE-BA95-3F552E1FD021}"/>
    <hyperlink ref="L76" r:id="rId75" display="https://www.nice.org.uk/guidance/indevelopment/ta582" xr:uid="{A959BCC2-5D90-4252-BAB2-22CF72EE007A}"/>
    <hyperlink ref="L77" r:id="rId76" display="https://www.nice.org.uk/guidance/indevelopment/ta560" xr:uid="{7DE99584-35F0-4A9E-95FD-610C3FE3378A}"/>
    <hyperlink ref="L78" r:id="rId77" display="https://www.nice.org.uk/guidance/indevelopment/gid-ta10046" xr:uid="{29CE9E1A-9753-4E73-B2B8-920C0CCB839A}"/>
    <hyperlink ref="L79" r:id="rId78" display="https://www.nice.org.uk/guidance/indevelopment/gid-ta10089" xr:uid="{7FFBE12F-D78E-4B25-A164-FDC966DFC3DB}"/>
    <hyperlink ref="L80" r:id="rId79" display="https://www.nice.org.uk/guidance/indevelopment/gid-ta10024" xr:uid="{2B0EFF6B-2663-40AC-9A01-8DD4D4FB7A92}"/>
    <hyperlink ref="L81" r:id="rId80" display="https://www.nice.org.uk/guidance/indevelopment/gid-tag509" xr:uid="{8DE5E46F-1E59-44F1-9CBE-3F09DC591B23}"/>
    <hyperlink ref="L82" r:id="rId81" display="https://www.nice.org.uk/guidance/indevelopment/gid-hst10020" xr:uid="{56EA2DD4-FB9E-4AB6-8519-58BAEC13E74E}"/>
    <hyperlink ref="L83" r:id="rId82" display="https://www.nice.org.uk/guidance/indevelopment/gid-hst10037" xr:uid="{A154B58A-947E-4A85-A67A-20E1B1955195}"/>
    <hyperlink ref="L84" r:id="rId83" display="https://www.nice.org.uk/guidance/indevelopment/gid-ta10467" xr:uid="{C6933773-6444-421F-A689-07C118ED832A}"/>
    <hyperlink ref="L85" r:id="rId84" display="https://www.nice.org.uk/guidance/indevelopment/gid-ta10489" xr:uid="{DD034763-BE13-447D-9502-97BBBC115F42}"/>
    <hyperlink ref="L86" r:id="rId85" display="https://www.nice.org.uk/guidance/indevelopment/gid-ta10483" xr:uid="{39844399-9991-492E-A605-1FA0385EC5FE}"/>
    <hyperlink ref="L87" r:id="rId86" display="https://www.nice.org.uk/guidance/indevelopment/gid-ta10542" xr:uid="{EE58D212-9756-4B7C-BB49-CCA333CC3B9C}"/>
    <hyperlink ref="L88" r:id="rId87" display="https://www.nice.org.uk/guidance/indevelopment/gid-ta10497" xr:uid="{A264771E-5A14-4889-8506-FBD9574C4D63}"/>
    <hyperlink ref="L89" r:id="rId88" display="https://www.nice.org.uk/guidance/indevelopment/gid-ta10555" xr:uid="{916C2D7E-2BA3-4EC8-B9E9-C60F3B12EAF9}"/>
    <hyperlink ref="L90" r:id="rId89" display="https://www.nice.org.uk/guidance/indevelopment/gid-ta10592" xr:uid="{2AF6552E-FDB2-4990-8024-99D4E9536510}"/>
    <hyperlink ref="L91" r:id="rId90" display="https://www.nice.org.uk/guidance/indevelopment/gid-ta10573" xr:uid="{5484D16A-D1A7-4A60-9D1D-4C6FD3C8A006}"/>
    <hyperlink ref="L92" r:id="rId91" display="https://www.nice.org.uk/guidance/indevelopment/gid-ta10589" xr:uid="{E32C4EEA-B8D6-46FA-AAEF-8B7C5C0E2636}"/>
    <hyperlink ref="L93" r:id="rId92" display="https://www.nice.org.uk/guidance/indevelopment/gid-ta10606" xr:uid="{E726B706-2CF0-4820-B97C-5DFBE3E1AB17}"/>
    <hyperlink ref="L94" r:id="rId93" display="https://www.nice.org.uk/guidance/indevelopment/gid-ta10598" xr:uid="{39722FCC-11EC-426B-B47F-3855884A3D0E}"/>
    <hyperlink ref="L95" r:id="rId94" display="https://www.nice.org.uk/guidance/indevelopment/gid-ta10608" xr:uid="{DD20A10C-929A-4999-9C57-543694BE771E}"/>
    <hyperlink ref="L96" r:id="rId95" display="https://www.nice.org.uk/guidance/indevelopment/gid-ta10667" xr:uid="{CBAEE66D-2B55-4B15-BBED-B824E77EE028}"/>
    <hyperlink ref="L97" r:id="rId96" display="https://www.nice.org.uk/guidance/indevelopment/gid-ta10696" xr:uid="{C5A5C33A-7E5B-4B56-9F4D-A3E5C72A93A2}"/>
    <hyperlink ref="L98" r:id="rId97" display="https://www.nice.org.uk/guidance/indevelopment/gid-ta10758" xr:uid="{FC805F98-0BF0-472B-8290-DE7F61776EF7}"/>
    <hyperlink ref="L99" r:id="rId98" display="https://www.nice.org.uk/guidance/indevelopment/gid-ta10822" xr:uid="{5A6CEEFA-0B6C-49D5-8A6F-8335BB2E5B08}"/>
    <hyperlink ref="L100" r:id="rId99" display="https://www.nice.org.uk/guidance/indevelopment/gid-ta10882" xr:uid="{68A76CA3-FE28-4356-888C-B12B194BF374}"/>
    <hyperlink ref="L101" r:id="rId100" display="https://www.nice.org.uk/guidance/indevelopment/gid-ta10900" xr:uid="{50508C6D-2ADC-4A08-A8BF-3EFD569DABA9}"/>
    <hyperlink ref="L102" r:id="rId101" display="https://www.nice.org.uk/guidance/indevelopment/gid-ta10935" xr:uid="{F3A6890E-362F-46B8-9FFB-11B61378112D}"/>
    <hyperlink ref="L103" r:id="rId102" display="https://www.nice.org.uk/guidance/indevelopment/gid-ta10886" xr:uid="{6BFE6F31-B120-46C3-A097-1F00DC549006}"/>
    <hyperlink ref="L104" r:id="rId103" display="https://www.nice.org.uk/guidance/indevelopment/gid-ta10780" xr:uid="{D26CBC70-8C87-4D9C-8EB5-8FAB4E29B88F}"/>
    <hyperlink ref="L105" r:id="rId104" display="https://www.nice.org.uk/guidance/indevelopment/gid-ta10905" xr:uid="{F38F62C5-D0F9-4B98-B15E-43E36E4ECC98}"/>
    <hyperlink ref="L106" r:id="rId105" display="https://www.nice.org.uk/guidance/indevelopment/gid-ta10966" xr:uid="{8AA1CD1B-8BD9-4E13-8F7F-E145EF8903A2}"/>
    <hyperlink ref="L107" r:id="rId106" display="https://www.nice.org.uk/guidance/indevelopment/gid-ta10998" xr:uid="{A041039A-965D-4BC5-832A-CCE9856FC234}"/>
    <hyperlink ref="L108" r:id="rId107" display="https://www.nice.org.uk/guidance/indevelopment/gid-ta10800" xr:uid="{45BB2B43-6190-4FD1-9B70-72C655DD5E0A}"/>
    <hyperlink ref="L109" r:id="rId108" display="https://www.nice.org.uk/guidance/indevelopment/gid-ta11010" xr:uid="{087229E3-ECAB-4891-BD0D-7E1879E1827A}"/>
    <hyperlink ref="L110" r:id="rId109" display="https://www.nice.org.uk/guidance/indevelopment/gid-ta11070" xr:uid="{5CF2DDA1-4F7F-4A95-9B11-6556E791BCA9}"/>
    <hyperlink ref="L111" r:id="rId110" display="https://www.nice.org.uk/guidance/indevelopment/gid-ta11160" xr:uid="{9814008D-292D-4FA0-9E5D-8B3BF780AEFC}"/>
    <hyperlink ref="L112" r:id="rId111" display="https://www.nice.org.uk/guidance/indevelopment/gid-ta11022" xr:uid="{382E4941-59C0-42AC-A4AB-2DFF0FDC284C}"/>
    <hyperlink ref="L113" r:id="rId112" display="https://www.nice.org.uk/guidance/indevelopment/gid-ta11186" xr:uid="{D9B660DE-AC4E-4168-815E-81AADAC3561A}"/>
    <hyperlink ref="L114" r:id="rId113" display="https://www.nice.org.uk/guidance/indevelopment/gid-ta11154" xr:uid="{5A8BF626-AEA9-4B1E-9516-6C993319EF56}"/>
    <hyperlink ref="L115" r:id="rId114" display="https://www.nice.org.uk/guidance/indevelopment/gid-ta11157" xr:uid="{7D163910-9E46-4EAB-ADF7-BCD7DDD71CD2}"/>
    <hyperlink ref="L116" r:id="rId115" display="https://www.nice.org.uk/guidance/indevelopment/gid-ta11274" xr:uid="{777259CA-8CD0-4E19-9266-246CD9823A7A}"/>
    <hyperlink ref="L117" r:id="rId116" display="https://www.nice.org.uk/guidance/indevelopment/gid-ta11410" xr:uid="{B9327CE4-1CBB-45E6-9D0D-0696DC59E6C7}"/>
    <hyperlink ref="L118" r:id="rId117" display="https://www.nice.org.uk/guidance/indevelopment/gid-tag406" xr:uid="{9D86D6E0-B29E-4450-9DE3-D3F5EFA87163}"/>
    <hyperlink ref="L119" r:id="rId118" display="https://www.nice.org.uk/guidance/indevelopment/gid-ta11269" xr:uid="{6333053B-97CB-485E-A478-219A026963B9}"/>
    <hyperlink ref="L120" r:id="rId119" display="https://www.nice.org.uk/guidance/indevelopment/gid-ta11310" xr:uid="{7AE2CC1A-E042-414B-BBB2-00C608AAF128}"/>
    <hyperlink ref="L121" r:id="rId120" display="https://www.nice.org.uk/guidance/indevelopment/gid-tag380" xr:uid="{9066F280-69BF-4190-9365-8F2AECF83811}"/>
    <hyperlink ref="L122" r:id="rId121" display="https://www.nice.org.uk/guidance/indevelopment/gid-tag499" xr:uid="{2D338B3A-34D0-43FF-B46B-AD6085CCB456}"/>
    <hyperlink ref="L123" r:id="rId122" display="https://www.nice.org.uk/guidance/indevelopment/gid-tag386" xr:uid="{F02346F0-4108-4436-BD18-371B41A2AEAE}"/>
    <hyperlink ref="L124" r:id="rId123" display="https://www.nice.org.uk/guidance/indevelopment/gid-tag388" xr:uid="{DED133B4-AE2A-459F-B2DD-93D9EFAECD98}"/>
    <hyperlink ref="L125" r:id="rId124" display="https://www.nice.org.uk/guidance/indevelopment/gid-ta11272" xr:uid="{486AC5BF-EEAB-4AA7-A896-4E2C0D44DD7E}"/>
    <hyperlink ref="L126" r:id="rId125" display="https://www.nice.org.uk/guidance/indevelopment/gid-tag525" xr:uid="{9EB626D0-4150-4401-92DC-B23709EC03DC}"/>
    <hyperlink ref="L127" r:id="rId126" display="https://www.nice.org.uk/guidance/indevelopment/gid-ta11093" xr:uid="{FA829C5D-FE32-4C37-BA96-A98C6DBA4569}"/>
    <hyperlink ref="L128" r:id="rId127" display="https://www.nice.org.uk/guidance/indevelopment/gid-ta11501" xr:uid="{F214BBCA-F1AA-4F0D-8F70-F181156DF067}"/>
    <hyperlink ref="L129" r:id="rId128" display="https://www.nice.org.uk/guidance/indevelopment/gid-ta11015" xr:uid="{34D354CC-7A44-4190-BB11-E3ECF2FEA61A}"/>
    <hyperlink ref="L130" r:id="rId129" display="https://www.nice.org.uk/guidance/indevelopment/gid-ta11163" xr:uid="{38ADCF28-9644-40DE-90E3-83ECAFA72237}"/>
    <hyperlink ref="L131" r:id="rId130" display="https://www.nice.org.uk/guidance/indevelopment/gid-ta11074" xr:uid="{B1BE9030-4DE9-4E58-A808-898109A83D13}"/>
    <hyperlink ref="L132" r:id="rId131" display="https://www.nice.org.uk/guidance/indevelopment/gid-ta11014" xr:uid="{910CCAC3-371B-4B3E-9F9A-CC95D78F6DCF}"/>
    <hyperlink ref="L133" r:id="rId132" display="https://www.nice.org.uk/guidance/indevelopment/gid-ta11104" xr:uid="{5B67C96E-9594-4934-A345-6249458D1369}"/>
    <hyperlink ref="L134" r:id="rId133" display="https://www.nice.org.uk/guidance/indevelopment/gid-ta10205" xr:uid="{FA1D2210-B659-4392-ACCC-50D1C10D6A1F}"/>
    <hyperlink ref="L135" r:id="rId134" display="https://www.nice.org.uk/guidance/indevelopment/gid-ta10248" xr:uid="{637EE6A8-2093-4743-BFD8-9BEE450B2242}"/>
    <hyperlink ref="L136" r:id="rId135" display="https://www.nice.org.uk/guidance/indevelopment/gid-ta10250" xr:uid="{18AEA5C7-5AE4-4247-942A-E63F089690B4}"/>
    <hyperlink ref="L137" r:id="rId136" display="https://www.nice.org.uk/guidance/indevelopment/gid-ta10223" xr:uid="{D98FE17D-D7DF-43C4-849E-5514EC1A013C}"/>
    <hyperlink ref="L138" r:id="rId137" display="https://www.nice.org.uk/guidance/indevelopment/gid-ta10261" xr:uid="{A72CF79A-0FEE-493A-A7EC-CBBA2D6F83DA}"/>
    <hyperlink ref="L139" r:id="rId138" display="https://www.nice.org.uk/guidance/indevelopment/gid-ta10249" xr:uid="{A42A7818-27CC-42FE-8D23-42204BE8CDA9}"/>
    <hyperlink ref="L140" r:id="rId139" display="https://www.nice.org.uk/guidance/indevelopment/gid-ta10251" xr:uid="{0087B83D-3454-483F-933E-983D517CDB67}"/>
    <hyperlink ref="L141" r:id="rId140" display="https://www.nice.org.uk/guidance/indevelopment/gid-ta10311" xr:uid="{E8169844-202A-457D-8758-FE5B55C2DBA0}"/>
    <hyperlink ref="L142" r:id="rId141" display="https://www.nice.org.uk/guidance/indevelopment/gid-ta10326" xr:uid="{2B9EC8BE-FC28-4DFF-AF43-984AD2094BAE}"/>
    <hyperlink ref="L143" r:id="rId142" display="https://www.nice.org.uk/guidance/indevelopment/gid-ta10313" xr:uid="{CE3A0977-D3DF-44F8-9BBF-DF3D486ADAC0}"/>
    <hyperlink ref="L144" r:id="rId143" display="https://www.nice.org.uk/guidance/indevelopment/gid-ta10391" xr:uid="{ED53D173-2ADD-41E6-8901-296F5D26A8E4}"/>
    <hyperlink ref="L145" r:id="rId144" display="https://www.nice.org.uk/guidance/indevelopment/gid-ta10404" xr:uid="{FD0BBA47-AED0-4801-BC75-AF624828FF22}"/>
    <hyperlink ref="L146" r:id="rId145" display="https://www.nice.org.uk/guidance/indevelopment/gid-ta10405" xr:uid="{EC04A2F1-5FD0-46FD-A9C2-B5809184B52C}"/>
    <hyperlink ref="L147" r:id="rId146" display="https://www.nice.org.uk/guidance/indevelopment/gid-ta10446" xr:uid="{5D957883-5606-42E2-9183-3C15DF0B2A21}"/>
    <hyperlink ref="L148" r:id="rId147" display="https://www.nice.org.uk/guidance/indevelopment/gid-ta11433" xr:uid="{4B346C77-A43E-47AA-AFDB-44B34499F4A0}"/>
    <hyperlink ref="L149" r:id="rId148" display="https://www.nice.org.uk/guidance/indevelopment/gid-ta11146" xr:uid="{D200EA05-7BDE-459D-8924-EC2005BA8D82}"/>
    <hyperlink ref="L150" r:id="rId149" display="https://www.nice.org.uk/guidance/indevelopment/gid-ta11273" xr:uid="{BD190F43-7CF9-4FDE-8C99-E0FBA3AAEB16}"/>
    <hyperlink ref="L151" r:id="rId150" display="https://www.nice.org.uk/guidance/indevelopment/gid-ta10568" xr:uid="{7C1004C7-0247-40B9-873B-F48BB7CE8BBB}"/>
    <hyperlink ref="L152" r:id="rId151" display="https://www.nice.org.uk/guidance/indevelopment/gid-ta11165" xr:uid="{45A73FE7-1073-4133-BD48-43297525151A}"/>
    <hyperlink ref="L153" r:id="rId152" display="https://www.nice.org.uk/guidance/indevelopment/gid-ta10607" xr:uid="{50A01344-D968-40F8-9180-45C1E37F6110}"/>
    <hyperlink ref="L154" r:id="rId153" display="https://www.nice.org.uk/guidance/indevelopment/gid-ta10843" xr:uid="{A72113B2-D5F6-4A9E-89EA-37AB2F464ADD}"/>
    <hyperlink ref="L155" r:id="rId154" display="https://www.nice.org.uk/guidance/indevelopment/gid-ta11329" xr:uid="{BDF7782C-2CF8-4FD8-95BB-3CDC95F607E9}"/>
    <hyperlink ref="L156" r:id="rId155" display="https://www.nice.org.uk/guidance/indevelopment/gid-ta11442" xr:uid="{7DE73E77-9C6C-40FC-B78A-4C3B90C4E709}"/>
    <hyperlink ref="L157" r:id="rId156" display="https://www.nice.org.uk/guidance/indevelopment/gid-ta11466" xr:uid="{23EBC11C-6357-4263-BEE6-D59E7CC74A4A}"/>
    <hyperlink ref="L158" r:id="rId157" display="https://www.nice.org.uk/guidance/indevelopment/gid-ta11086" xr:uid="{DBC277C8-F472-4458-8290-F8F5ED350CDC}"/>
    <hyperlink ref="L159" r:id="rId158" display="https://www.nice.org.uk/guidance/indevelopment/gid-ta11486" xr:uid="{CFE66480-8056-426E-91BE-203714124D40}"/>
    <hyperlink ref="L160" r:id="rId159" display="https://www.nice.org.uk/guidance/indevelopment/gid-ta11092" xr:uid="{74123D81-B557-4204-803D-8961BAD34A8E}"/>
    <hyperlink ref="L161" r:id="rId160" display="https://www.nice.org.uk/guidance/indevelopment/gid-ta11583" xr:uid="{C8C6F36D-1CA9-416E-B223-10170A88BC62}"/>
    <hyperlink ref="L162" r:id="rId161" display="https://www.nice.org.uk/guidance/indevelopment/gid-ta10511" xr:uid="{840234DA-BB85-47BD-A2F8-3F0322B23752}"/>
    <hyperlink ref="L163" r:id="rId162" display="https://www.nice.org.uk/guidance/indevelopment/gid-ta11631" xr:uid="{7E457073-7959-4017-979E-DE32F3F1EB31}"/>
    <hyperlink ref="L164" r:id="rId163" display="https://www.nice.org.uk/guidance/indevelopment/gid-ta11624" xr:uid="{DF0B4E50-A090-4FD6-951C-FBAD7C4396AB}"/>
    <hyperlink ref="L165" r:id="rId164" display="https://www.nice.org.uk/guidance/indevelopment/gid-ta11709" xr:uid="{F8223D6D-CFB6-4D38-9549-BBC77777E9B5}"/>
    <hyperlink ref="L166" r:id="rId165" display="https://www.nice.org.uk/guidance/indevelopment/gid-ta11308" xr:uid="{78D7FF2E-B2D1-4B48-972B-D15D6973E784}"/>
    <hyperlink ref="L167" r:id="rId166" display="https://www.nice.org.uk/guidance/indevelopment/gid-ta11689" xr:uid="{9EF0FBAD-6C32-4409-ABFA-F1AC4AA3E88E}"/>
    <hyperlink ref="L168" r:id="rId167" display="https://www.nice.org.uk/guidance/indevelopment/gid-ta11365" xr:uid="{C60F700F-86F0-47CF-BD0B-2367B7420ADF}"/>
    <hyperlink ref="L169" r:id="rId168" display="https://www.nice.org.uk/guidance/indevelopment/gid-ta11229" xr:uid="{13C272D8-8D7E-4CF1-93A4-0319CD238B42}"/>
    <hyperlink ref="L170" r:id="rId169" display="https://www.nice.org.uk/guidance/indevelopment/gid-ta11679" xr:uid="{470ED27D-66C8-4D54-993A-A3F1F1E13FC3}"/>
    <hyperlink ref="L171" r:id="rId170" display="https://www.nice.org.uk/guidance/indevelopment/gid-ta11499" xr:uid="{40BBFF09-EB94-4C92-8343-28AD863B96CC}"/>
    <hyperlink ref="L172" r:id="rId171" display="https://www.nice.org.uk/guidance/indevelopment/gid-ta10779" xr:uid="{034B7D50-09F2-48DB-BD00-91B2D9E24DC1}"/>
    <hyperlink ref="L173" r:id="rId172" display="https://www.nice.org.uk/guidance/indevelopment/gid-ta11437" xr:uid="{939319E1-452C-40A0-9BEC-8F0436886C7F}"/>
    <hyperlink ref="L174" r:id="rId173" display="https://www.nice.org.uk/guidance/indevelopment/gid-ta11640" xr:uid="{5088416D-9A3D-4405-A345-63F036EFC297}"/>
    <hyperlink ref="L175" r:id="rId174" display="https://www.nice.org.uk/guidance/indevelopment/gid-ta11036" xr:uid="{D13F60C1-A5A7-48BE-9584-44F14CBEBBB0}"/>
    <hyperlink ref="L176" r:id="rId175" display="https://www.nice.org.uk/guidance/indevelopment/gid-ta11664" xr:uid="{FCC50327-3C3F-4BF1-B774-5957D7F1C97A}"/>
    <hyperlink ref="L177" r:id="rId176" display="https://www.nice.org.uk/guidance/indevelopment/gid-ta11716" xr:uid="{73504937-1240-46B6-B3DB-E098B0C8BED9}"/>
    <hyperlink ref="L178" r:id="rId177" display="https://www.nice.org.uk/guidance/indevelopment/gid-ta11021" xr:uid="{49DBCFB7-264F-4A58-A28C-D381AA528137}"/>
    <hyperlink ref="L179" r:id="rId178" display="https://www.nice.org.uk/guidance/indevelopment/gid-ta11299" xr:uid="{DC52D034-02D0-4031-B0B9-2284F9F05879}"/>
    <hyperlink ref="L180" r:id="rId179" display="https://www.nice.org.uk/guidance/indevelopment/gid-ta11695" xr:uid="{76FA954B-15D4-48C5-AE68-A07AA174B9B7}"/>
    <hyperlink ref="L181" r:id="rId180" display="https://www.nice.org.uk/guidance/indevelopment/gid-ta11586" xr:uid="{DB391883-D57F-4A46-84EF-1DEC13FE07F7}"/>
    <hyperlink ref="L182" r:id="rId181" display="https://www.nice.org.uk/guidance/indevelopment/gid-ta11718" xr:uid="{651B3AF5-636E-43A7-9E56-77E73EBF87CC}"/>
    <hyperlink ref="L183" r:id="rId182" display="https://www.nice.org.uk/guidance/indevelopment/gid-ta11401" xr:uid="{F5CF809A-1B18-4C09-9B05-34783663C052}"/>
    <hyperlink ref="L184" r:id="rId183" display="https://www.nice.org.uk/guidance/indevelopment/gid-ta11301" xr:uid="{11FCF007-A8FC-4583-A25F-34F06271F612}"/>
    <hyperlink ref="L185" r:id="rId184" display="https://www.nice.org.uk/guidance/indevelopment/gid-ta11569" xr:uid="{9822FC05-0E76-435F-B6CB-D8F9E701ADB0}"/>
    <hyperlink ref="L186" r:id="rId185" display="https://www.nice.org.uk/guidance/indevelopment/gid-ta11771" xr:uid="{1EAD1144-FC8C-4F25-B7DC-EF1CCEB51021}"/>
    <hyperlink ref="L187" r:id="rId186" display="https://www.nice.org.uk/guidance/indevelopment/gid-ta11091" xr:uid="{F51F98BD-6370-493A-B7D2-10777AF236A0}"/>
    <hyperlink ref="L188" r:id="rId187" display="https://www.nice.org.uk/guidance/indevelopment/gid-ta11697" xr:uid="{B1AB286D-F969-4D22-9F71-7EF4A84BF68D}"/>
    <hyperlink ref="L189" r:id="rId188" display="https://www.nice.org.uk/guidance/indevelopment/gid-ta11497" xr:uid="{6324AF46-B423-4ACB-93D8-99AAC0112F5A}"/>
    <hyperlink ref="L190" r:id="rId189" display="https://www.nice.org.uk/guidance/indevelopment/gid-ta11582" xr:uid="{D2C0EE18-BA08-49B5-810F-786387B6F465}"/>
    <hyperlink ref="L191" r:id="rId190" display="https://www.nice.org.uk/guidance/indevelopment/gid-ta11546" xr:uid="{96CC5D51-8B91-48C8-88E9-421CE53F94C5}"/>
    <hyperlink ref="L192" r:id="rId191" display="https://www.nice.org.uk/guidance/indevelopment/gid-ta11251" xr:uid="{8141191C-54BA-4B86-9874-DBF6D620384D}"/>
    <hyperlink ref="L193" r:id="rId192" display="https://www.nice.org.uk/guidance/indevelopment/gid-ta11199" xr:uid="{78C06983-99BD-4FBD-9ED6-E174EFFDF8F1}"/>
    <hyperlink ref="L194" r:id="rId193" display="https://www.nice.org.uk/guidance/indevelopment/gid-ta11425" xr:uid="{F4D94B2C-A9D0-4B94-BD06-FD7BB4CB1184}"/>
    <hyperlink ref="L195" r:id="rId194" display="https://www.nice.org.uk/guidance/indevelopment/gid-ta11277" xr:uid="{F761AB95-E5FE-4BA6-BE0D-60B209CE6F99}"/>
    <hyperlink ref="L196" r:id="rId195" display="https://www.nice.org.uk/guidance/indevelopment/gid-ta11025" xr:uid="{6DAF5FD6-AA51-41CB-9DA7-0A6A603E8BD7}"/>
    <hyperlink ref="L197" r:id="rId196" display="https://www.nice.org.uk/guidance/indevelopment/gid-ta11402" xr:uid="{EDE7F60E-76E0-4D9A-8DF5-303FE91BE55E}"/>
    <hyperlink ref="L198" r:id="rId197" display="https://www.nice.org.uk/guidance/indevelopment/gid-ta11566" xr:uid="{281D5FBA-8BCD-4782-9E1F-DDAA01402603}"/>
    <hyperlink ref="L199" r:id="rId198" display="https://www.nice.org.uk/guidance/indevelopment/gid-ta11128" xr:uid="{E3B93C55-CE0B-4B78-B829-2326945DBA84}"/>
    <hyperlink ref="L200" r:id="rId199" display="https://www.nice.org.uk/guidance/indevelopment/gid-ta10899" xr:uid="{E50BDC6B-69C3-406F-BF65-05759D214F9D}"/>
    <hyperlink ref="L201" r:id="rId200" display="https://www.nice.org.uk/guidance/indevelopment/gid-ta11228" xr:uid="{7423D74B-6A89-4A8D-9379-23C0AFB4308B}"/>
    <hyperlink ref="L202" r:id="rId201" display="https://www.nice.org.uk/guidance/indevelopment/gid-ta10818" xr:uid="{21AE40BE-7AC9-4319-BAF1-4106B44CB0E6}"/>
    <hyperlink ref="L203" r:id="rId202" display="https://www.nice.org.uk/guidance/indevelopment/gid-ta10225" xr:uid="{6971BBCD-5996-4CB2-A748-22ECA656F3D7}"/>
    <hyperlink ref="L204" r:id="rId203" display="https://www.nice.org.uk/guidance/indevelopment/gid-ta11189" xr:uid="{F4E95F66-6495-4F6E-A308-93C56718D85B}"/>
    <hyperlink ref="L205" r:id="rId204" display="https://www.nice.org.uk/guidance/indevelopment/gid-ta10143" xr:uid="{B9359F53-EC3D-4489-B750-3073CD7D393D}"/>
    <hyperlink ref="L206" r:id="rId205" display="https://www.nice.org.uk/guidance/indevelopment/gid-ta11567" xr:uid="{442BB49E-F4A5-4E7F-834A-B2EDDE25BE70}"/>
    <hyperlink ref="L207" r:id="rId206" display="https://www.nice.org.uk/guidance/indevelopment/gid-ta10858" xr:uid="{46F0B7F8-07DB-4DAE-9AE9-9CA35878C2F8}"/>
    <hyperlink ref="L208" r:id="rId207" display="https://www.nice.org.uk/guidance/indevelopment/gid-hst10062" xr:uid="{80631C19-CE28-4DE2-BE8E-7D988C282117}"/>
    <hyperlink ref="L209" r:id="rId208" display="https://www.nice.org.uk/guidance/indevelopment/gid-ta11455" xr:uid="{81DDBC27-940F-4AFA-B64B-BF195756200C}"/>
    <hyperlink ref="L210" r:id="rId209" display="https://www.nice.org.uk/guidance/indevelopment/gid-ta11523" xr:uid="{F90776D7-4D03-4FB2-A631-714FD79597ED}"/>
    <hyperlink ref="L211" r:id="rId210" display="https://www.nice.org.uk/guidance/indevelopment/gid-ta11071" xr:uid="{E60FAAC0-7434-47D4-A1BF-CF4FA289C91C}"/>
    <hyperlink ref="L212" r:id="rId211" display="https://www.nice.org.uk/guidance/indevelopment/gid-ta11345" xr:uid="{E2B609C9-A97D-4C84-A918-39EAD890D0FA}"/>
    <hyperlink ref="L213" r:id="rId212" display="https://www.nice.org.uk/guidance/indevelopment/gid-ta11089" xr:uid="{9E5CD525-C9D0-49B6-A470-08CA819B6339}"/>
    <hyperlink ref="L214" r:id="rId213" display="https://www.nice.org.uk/guidance/indevelopment/gid-ta11482" xr:uid="{30D94E11-68BA-4869-AE04-E42DC6CFEABD}"/>
    <hyperlink ref="L215" r:id="rId214" display="https://www.nice.org.uk/guidance/indevelopment/gid-ta11044" xr:uid="{F0141BE5-2685-4BDC-8994-AB994066091C}"/>
    <hyperlink ref="L216" r:id="rId215" display="https://www.nice.org.uk/guidance/indevelopment/gid-ta11554" xr:uid="{9B352215-D9C8-4634-8020-190ED20D0711}"/>
    <hyperlink ref="L217" r:id="rId216" display="https://www.nice.org.uk/guidance/indevelopment/gid-ta11443" xr:uid="{753B6629-B292-4D69-A07B-33756DEC824E}"/>
    <hyperlink ref="L218" r:id="rId217" display="https://www.nice.org.uk/guidance/indevelopment/gid-ta10664" xr:uid="{35B02473-E514-450B-BAE4-C722EFAAA4FB}"/>
    <hyperlink ref="L219" r:id="rId218" display="https://www.nice.org.uk/guidance/indevelopment/gid-ta11344" xr:uid="{0DE4D7EC-99AF-4E3F-BEE7-A28076FCC1ED}"/>
    <hyperlink ref="L220" r:id="rId219" display="https://www.nice.org.uk/guidance/indevelopment/gid-ta10747" xr:uid="{A77AFE9E-E26D-4578-8463-3EB702002D23}"/>
    <hyperlink ref="L221" r:id="rId220" display="https://www.nice.org.uk/guidance/indevelopment/gid-ta11235" xr:uid="{B15847C5-FE98-4C9B-BA58-893FF22FA1EF}"/>
    <hyperlink ref="L222" r:id="rId221" display="https://www.nice.org.uk/guidance/indevelopment/gid-ta11265" xr:uid="{26BA93F8-1AE1-43BF-ADAC-DB21D485AFDB}"/>
    <hyperlink ref="L223" r:id="rId222" display="https://www.nice.org.uk/guidance/indevelopment/gid-ta10826" xr:uid="{F9192296-576B-4E81-BA30-3FE29218BF24}"/>
    <hyperlink ref="L224" r:id="rId223" display="https://www.nice.org.uk/guidance/indevelopment/gid-ta11475" xr:uid="{F83B6F05-2DE3-4C0B-A033-6FA0BE9B4DAA}"/>
    <hyperlink ref="L225" r:id="rId224" display="https://www.nice.org.uk/guidance/indevelopment/gid-ta11302" xr:uid="{E3F3C166-15C4-4B43-AD22-38D4EBA7DDDB}"/>
    <hyperlink ref="L226" r:id="rId225" display="https://www.nice.org.uk/guidance/indevelopment/gid-ta11542" xr:uid="{A371FCD6-2C81-43BA-A5F6-939CEFB80882}"/>
    <hyperlink ref="L227" r:id="rId226" display="https://www.nice.org.uk/guidance/indevelopment/gid-ta10977" xr:uid="{AD599521-3D75-4B24-8371-D3EB16E2F1A7}"/>
    <hyperlink ref="L228" r:id="rId227" display="https://www.nice.org.uk/guidance/indevelopment/gid-ta11366" xr:uid="{F7477ADA-6D21-4A8C-820A-7A191AB8EEA5}"/>
    <hyperlink ref="L229" r:id="rId228" display="https://www.nice.org.uk/guidance/indevelopment/gid-ta10832" xr:uid="{4901C6FE-4A52-4479-9937-0DB40AE2C3E1}"/>
    <hyperlink ref="L230" r:id="rId229" display="https://www.nice.org.uk/guidance/indevelopment/gid-ta11367" xr:uid="{572E49E0-D7B5-4265-A3DF-39208585F8C2}"/>
    <hyperlink ref="L231" r:id="rId230" display="https://www.nice.org.uk/guidance/indevelopment/gid-ta11627" xr:uid="{CA002A72-729B-4F27-AC52-E926E55E3D03}"/>
    <hyperlink ref="L232" r:id="rId231" display="https://www.nice.org.uk/guidance/indevelopment/gid-ta11117" xr:uid="{9BB68F5C-25DE-457B-94BE-8367202002B1}"/>
    <hyperlink ref="L233" r:id="rId232" display="https://www.nice.org.uk/guidance/indevelopment/gid-ta11473" xr:uid="{2BC6BA6C-1777-40F8-A2FC-9EFD97817958}"/>
    <hyperlink ref="L234" r:id="rId233" display="https://www.nice.org.uk/guidance/indevelopment/gid-ta11658" xr:uid="{92CA29A6-E71B-41FF-A6DA-2A64A3520402}"/>
    <hyperlink ref="L235" r:id="rId234" display="https://www.nice.org.uk/guidance/indevelopment/gid-ta11356" xr:uid="{45568F07-AF04-4405-AD1C-C16AFE044C28}"/>
    <hyperlink ref="L236" r:id="rId235" display="https://www.nice.org.uk/guidance/indevelopment/gid-ta11327" xr:uid="{B77ADE81-DA3C-4565-92C2-05BAA06FFA8F}"/>
    <hyperlink ref="L237" r:id="rId236" display="https://www.nice.org.uk/guidance/indevelopment/gid-ta11400" xr:uid="{46C0C9E2-0809-4105-B58F-46F4B3FDB19D}"/>
    <hyperlink ref="L238" r:id="rId237" display="https://www.nice.org.uk/guidance/indevelopment/gid-ta11372" xr:uid="{A1271183-DD14-4AEE-830E-08F5288F5B03}"/>
    <hyperlink ref="L239" r:id="rId238" display="https://www.nice.org.uk/guidance/indevelopment/gid-ta10990" xr:uid="{EABF3AEE-DA0A-4772-9A1E-D8A6B7677A26}"/>
    <hyperlink ref="L240" r:id="rId239" display="https://www.nice.org.uk/guidance/indevelopment/gid-ta11589" xr:uid="{693EF100-F2CF-4C0C-B302-D97C846E84EF}"/>
    <hyperlink ref="L241" r:id="rId240" display="https://www.nice.org.uk/guidance/indevelopment/gid-ta11647" xr:uid="{199904AA-2F4C-4161-9747-C098FDD3D2D1}"/>
    <hyperlink ref="L242" r:id="rId241" display="https://www.nice.org.uk/guidance/indevelopment/gid-ta11588" xr:uid="{23BF4C8E-3BBB-4BD7-844C-56C051718937}"/>
    <hyperlink ref="L243" r:id="rId242" display="https://www.nice.org.uk/guidance/indevelopment/gid-ta11449" xr:uid="{4D0BC6B6-338B-4357-8FD0-D40836F6D2D6}"/>
    <hyperlink ref="L244" r:id="rId243" display="https://www.nice.org.uk/guidance/indevelopment/gid-ta11634" xr:uid="{674AF56C-9E5D-484C-B7C5-19E6389AA66F}"/>
    <hyperlink ref="L245" r:id="rId244" display="https://www.nice.org.uk/guidance/indevelopment/gid-ta11559" xr:uid="{0E469D69-0C2D-4F37-81E0-87510EB53E1D}"/>
    <hyperlink ref="L246" r:id="rId245" display="https://www.nice.org.uk/guidance/indevelopment/gid-ta11253" xr:uid="{9E65D237-AACF-463A-B9B3-7134B83E0941}"/>
    <hyperlink ref="L247" r:id="rId246" display="https://www.nice.org.uk/guidance/indevelopment/gid-ta11352" xr:uid="{24F8FB43-068C-420D-88AB-BF502B0A7698}"/>
    <hyperlink ref="L248" r:id="rId247" display="https://www.nice.org.uk/guidance/indevelopment/gid-ta11001" xr:uid="{98FE18BC-D2FC-4E25-BB2A-8111EDC9E5FF}"/>
    <hyperlink ref="L249" r:id="rId248" display="https://www.nice.org.uk/guidance/indevelopment/gid-ta11094" xr:uid="{99988C5D-FA5E-45B6-9921-714243404911}"/>
    <hyperlink ref="L250" r:id="rId249" display="https://www.nice.org.uk/guidance/indevelopment/gid-ta11645" xr:uid="{FF01AC12-315B-4B8A-8455-98208E39BCED}"/>
    <hyperlink ref="L251" r:id="rId250" display="https://www.nice.org.uk/guidance/indevelopment/gid-ta11406" xr:uid="{EBD15CF4-A610-4FD2-930F-F10C5F5DFC36}"/>
    <hyperlink ref="L252" r:id="rId251" display="https://www.nice.org.uk/guidance/indevelopment/gid-ta11511" xr:uid="{3FEFE31D-E618-4618-ACF6-895AA95A828F}"/>
    <hyperlink ref="L253" r:id="rId252" display="https://www.nice.org.uk/guidance/indevelopment/gid-ta11351" xr:uid="{E2C6393C-0895-4788-8C8B-ABC5C4172CE7}"/>
    <hyperlink ref="L254" r:id="rId253" display="https://www.nice.org.uk/guidance/indevelopment/gid-ta11491" xr:uid="{9E320499-ED12-4857-B739-C641D636F7C0}"/>
    <hyperlink ref="L255" r:id="rId254" display="https://www.nice.org.uk/guidance/indevelopment/gid-ta11278" xr:uid="{85A8104A-8D2C-406A-B30F-E63C1BF110B8}"/>
    <hyperlink ref="L256" r:id="rId255" display="https://www.nice.org.uk/guidance/indevelopment/gid-ta10227" xr:uid="{5D0EE4D5-A565-495F-B962-7031AD2DDCD8}"/>
    <hyperlink ref="L257" r:id="rId256" display="https://www.nice.org.uk/guidance/indevelopment/gid-ta10623" xr:uid="{15531A7C-BE5B-43EA-A8C6-9F6244A74C5F}"/>
    <hyperlink ref="L258" r:id="rId257" display="https://www.nice.org.uk/guidance/indevelopment/gid-ta11693" xr:uid="{F29BAF86-5531-43E7-BF03-2088961BB9CE}"/>
    <hyperlink ref="L259" r:id="rId258" display="https://www.nice.org.uk/guidance/indevelopment/gid-ta11085" xr:uid="{4FC960CE-DDDE-4EAE-B7AA-7584BDFCECD4}"/>
    <hyperlink ref="L260" r:id="rId259" display="https://www.nice.org.uk/guidance/indevelopment/gid-ta11831" xr:uid="{3BCDAE68-1000-4C81-AA48-99F8F97C88BE}"/>
    <hyperlink ref="L261" r:id="rId260" display="https://www.nice.org.uk/guidance/indevelopment/gid-ta11440" xr:uid="{32B88218-F7B7-44F9-ADB9-F50A40CDD6BD}"/>
    <hyperlink ref="L262" r:id="rId261" display="https://www.nice.org.uk/guidance/indevelopment/gid-ta11660" xr:uid="{56C1187E-157F-4B78-B7FA-EB942257FCB7}"/>
    <hyperlink ref="L263" r:id="rId262" display="https://www.nice.org.uk/guidance/indevelopment/gid-ta11803" xr:uid="{83B7D3C0-EF73-4DD3-A268-2EDAD2147C9B}"/>
    <hyperlink ref="L264" r:id="rId263" display="https://www.nice.org.uk/guidance/indevelopment/gid-ta11368" xr:uid="{2053288C-B475-4FE1-B088-7F5C6BFD5071}"/>
    <hyperlink ref="L265" r:id="rId264" display="https://www.nice.org.uk/guidance/indevelopment/gid-ta10748" xr:uid="{6B03CDA4-63E4-4608-91F8-8DFC133F4EE7}"/>
    <hyperlink ref="L266" r:id="rId265" display="https://www.nice.org.uk/guidance/indevelopment/gid-ta11699" xr:uid="{8F7B9B12-D6A4-470A-B79C-6489CA54BB79}"/>
    <hyperlink ref="L267" r:id="rId266" display="https://www.nice.org.uk/guidance/indevelopment/gid-ta11336" xr:uid="{EC41466E-246E-44E6-810E-16AABEF9344C}"/>
    <hyperlink ref="L268" r:id="rId267" display="https://www.nice.org.uk/guidance/indevelopment/gid-ta11505" xr:uid="{2F7C5381-9344-4DEB-97A9-48A636E4CB87}"/>
    <hyperlink ref="L269" r:id="rId268" display="https://www.nice.org.uk/guidance/indevelopment/gid-ta11405" xr:uid="{1AC941A1-A764-4379-87A0-9C712DBDD094}"/>
    <hyperlink ref="L270" r:id="rId269" display="https://www.nice.org.uk/guidance/indevelopment/gid-ta11650" xr:uid="{84B57D68-6386-4177-8ECC-176F8C9AB134}"/>
    <hyperlink ref="L271" r:id="rId270" display="https://www.nice.org.uk/guidance/indevelopment/gid-ta11836" xr:uid="{21FC0CDB-4454-4B06-9A79-4304FC375717}"/>
    <hyperlink ref="L272" r:id="rId271" display="https://www.nice.org.uk/guidance/indevelopment/gid-ta11340" xr:uid="{4B5D6A06-81F0-45D5-A374-3F3172791E61}"/>
    <hyperlink ref="L273" r:id="rId272" display="https://www.nice.org.uk/guidance/indevelopment/gid-ta11687" xr:uid="{ADA2EC6E-5A13-4C37-815F-2B79B0EB6FFE}"/>
    <hyperlink ref="L274" r:id="rId273" display="https://www.nice.org.uk/guidance/indevelopment/gid-ta11898" xr:uid="{8CFDDBDD-9FD2-45AF-A532-75621DC420D3}"/>
    <hyperlink ref="L275" r:id="rId274" display="https://www.nice.org.uk/guidance/indevelopment/gid-ta11823" xr:uid="{2EB1036B-4230-4670-B480-1FF483B576F3}"/>
    <hyperlink ref="L276" r:id="rId275" display="https://www.nice.org.uk/guidance/indevelopment/gid-ta11590" xr:uid="{A23AD516-EA0F-470B-9A46-DC388FBC5A7A}"/>
    <hyperlink ref="L277" r:id="rId276" display="https://www.nice.org.uk/guidance/indevelopment/gid-ta11862" xr:uid="{E8DA5F15-F97F-4BF1-9A75-9827EE6F4B62}"/>
    <hyperlink ref="L278" r:id="rId277" display="https://www.nice.org.uk/guidance/indevelopment/gid-hst10061" xr:uid="{0DA16A1E-AB3D-4624-BBC8-18903C684BB8}"/>
    <hyperlink ref="L279" r:id="rId278" display="https://www.nice.org.uk/guidance/indevelopment/gid-ta11888" xr:uid="{1B25C5F3-E6A7-44A1-9C46-E3E1D5F6B143}"/>
    <hyperlink ref="L280" r:id="rId279" display="https://www.nice.org.uk/guidance/indevelopment/gid-ta11556" xr:uid="{B2B4234E-1678-46A8-A860-B96E536F651C}"/>
    <hyperlink ref="L281" r:id="rId280" display="https://www.nice.org.uk/guidance/indevelopment/gid-ta11592" xr:uid="{EDC6CF84-FD9D-439F-A3F6-38AD7C8CD806}"/>
    <hyperlink ref="L282" r:id="rId281" display="https://www.nice.org.uk/guidance/indevelopment/gid-ta11422" xr:uid="{37F4A4DE-E43C-4F83-83F5-8F6EB06CF8C4}"/>
    <hyperlink ref="L283" r:id="rId282" display="https://www.nice.org.uk/guidance/indevelopment/gid-ta11773" xr:uid="{51E3273C-F3F2-4A89-850F-FBC21BE71C18}"/>
    <hyperlink ref="L284" r:id="rId283" display="https://www.nice.org.uk/guidance/indevelopment/gid-ta11166" xr:uid="{FA43C24D-D31E-4863-A9CB-8FE132F7648E}"/>
    <hyperlink ref="L285" r:id="rId284" display="https://www.nice.org.uk/guidance/indevelopment/gid-ta11528" xr:uid="{793B4791-E1C2-4696-81DB-67514D1D3C98}"/>
    <hyperlink ref="L286" r:id="rId285" display="https://www.nice.org.uk/guidance/indevelopment/gid-ta11373" xr:uid="{09C2CEC8-972D-449F-AC9D-2CAB2EC846EF}"/>
    <hyperlink ref="L287" r:id="rId286" display="https://www.nice.org.uk/guidance/indevelopment/gid-ta10960" xr:uid="{6CC3824B-164E-4C4F-A02F-D9A58E6C12A6}"/>
    <hyperlink ref="L288" r:id="rId287" display="https://www.nice.org.uk/guidance/indevelopment/gid-ta11675" xr:uid="{22B3A1EE-B632-49D0-85E9-592D24798D9E}"/>
    <hyperlink ref="L289" r:id="rId288" display="https://www.nice.org.uk/guidance/indevelopment/gid-ta11613" xr:uid="{3B09B7BC-5E99-4340-B089-50B5B72D44C8}"/>
    <hyperlink ref="L290" r:id="rId289" display="https://www.nice.org.uk/guidance/indevelopment/gid-ta11224" xr:uid="{5312D5F7-DA28-4840-BF1E-060B5A82AE55}"/>
    <hyperlink ref="L291" r:id="rId290" display="https://www.nice.org.uk/guidance/indevelopment/gid-ta11341" xr:uid="{41FC8C0D-B192-4485-92CC-0DEC02AC356A}"/>
    <hyperlink ref="L292" r:id="rId291" display="https://www.nice.org.uk/guidance/indevelopment/gid-ta11812" xr:uid="{2135C871-ACF8-44D6-A000-556466956E96}"/>
    <hyperlink ref="L293" r:id="rId292" display="https://www.nice.org.uk/guidance/indevelopment/gid-ta11484" xr:uid="{93EC575E-3913-4FBB-9019-03D5873E8F76}"/>
    <hyperlink ref="L294" r:id="rId293" display="https://www.nice.org.uk/guidance/indevelopment/gid-ta11819" xr:uid="{0932B3EB-CA09-47FA-98C8-CB9C19BEA63F}"/>
    <hyperlink ref="L295" r:id="rId294" display="https://www.nice.org.uk/guidance/indevelopment/gid-ta11545" xr:uid="{D0E44520-2698-4EFA-A8D7-A2F05B757E9C}"/>
    <hyperlink ref="L296" r:id="rId295" display="https://www.nice.org.uk/guidance/indevelopment/gid-ta11140" xr:uid="{9EDAA110-92AD-4964-9053-3ACB13A03302}"/>
    <hyperlink ref="L297" r:id="rId296" display="https://www.nice.org.uk/guidance/indevelopment/gid-ta11103" xr:uid="{5B85EC30-D3C5-4249-90E6-B44E64A1A42D}"/>
    <hyperlink ref="L298" r:id="rId297" display="https://www.nice.org.uk/guidance/indevelopment/gid-ta11221" xr:uid="{55276AF3-ECEB-4BE9-AB3C-AFB7F5A0C034}"/>
    <hyperlink ref="L299" r:id="rId298" display="https://www.nice.org.uk/guidance/indevelopment/gid-ta11842" xr:uid="{868166E0-8894-408A-A5CF-D36350F28A1B}"/>
    <hyperlink ref="L300" r:id="rId299" display="https://www.nice.org.uk/guidance/indevelopment/gid-ta11333" xr:uid="{DD1A90E6-AE9A-4591-AA8C-B1EB549AD9C5}"/>
    <hyperlink ref="L301" r:id="rId300" display="https://www.nice.org.uk/guidance/indevelopment/gid-ta11663" xr:uid="{6E39288B-78BD-43FA-BB73-12CE9CF898A4}"/>
    <hyperlink ref="L302" r:id="rId301" display="https://www.nice.org.uk/guidance/indevelopment/gid-ta11808" xr:uid="{1B75A80E-2069-4D9D-BAB8-085C31EB60C3}"/>
    <hyperlink ref="L303" r:id="rId302" display="https://www.nice.org.uk/guidance/indevelopment/gid-ta11585" xr:uid="{2DC7E346-5BE1-45E2-983C-D1A1C56FFB71}"/>
    <hyperlink ref="L304" r:id="rId303" display="https://www.nice.org.uk/guidance/indevelopment/gid-ta11690" xr:uid="{67E1AB5B-DAB4-4845-A5AC-DF2DC92BDD4C}"/>
    <hyperlink ref="L305" r:id="rId304" display="https://www.nice.org.uk/guidance/indevelopment/gid-ta11630" xr:uid="{4504147A-6B0A-4085-B3DA-F14AEADE34D9}"/>
    <hyperlink ref="L306" r:id="rId305" display="https://www.nice.org.uk/guidance/indevelopment/gid-ta11615" xr:uid="{ED56704F-D605-46DE-B3F5-A5A576F61DE8}"/>
    <hyperlink ref="L307" r:id="rId306" display="https://www.nice.org.uk/guidance/indevelopment/gid-ta11817" xr:uid="{ABB28A23-38AF-4C4A-B8F4-A1C426812369}"/>
    <hyperlink ref="L308" r:id="rId307" display="https://www.nice.org.uk/guidance/indevelopment/gid-ta10994" xr:uid="{B6926E3C-F4CC-4A2C-BFFE-01B5589B541C}"/>
    <hyperlink ref="L309" r:id="rId308" display="https://www.nice.org.uk/guidance/indevelopment/gid-ta11848" xr:uid="{791C4AC9-211D-47CE-8B23-141F6542BE63}"/>
    <hyperlink ref="L310" r:id="rId309" display="https://www.nice.org.uk/guidance/indevelopment/gid-ta11625" xr:uid="{E70C2219-EC70-48ED-92DE-45BF22F53F3B}"/>
    <hyperlink ref="L311" r:id="rId310" display="https://www.nice.org.uk/guidance/indevelopment/gid-ta11694" xr:uid="{979CAF84-5C11-4393-95DA-193DA4A86333}"/>
    <hyperlink ref="L312" r:id="rId311" display="https://www.nice.org.uk/guidance/indevelopment/gid-ta11766" xr:uid="{B24DA03A-0E92-4741-81A8-9B9E5D4AC9A8}"/>
    <hyperlink ref="L313" r:id="rId312" display="https://www.nice.org.uk/guidance/indevelopment/gid-ta11759" xr:uid="{1300124D-D64E-46B0-826B-909C95E85DB1}"/>
    <hyperlink ref="L314" r:id="rId313" display="https://www.nice.org.uk/guidance/indevelopment/gid-ta11492" xr:uid="{80F2999A-A474-49BA-879B-A4D45025C394}"/>
    <hyperlink ref="L315" r:id="rId314" display="https://www.nice.org.uk/guidance/indevelopment/gid-ta11742" xr:uid="{39B59378-023E-49C1-9BB0-8FE29E3B3FEA}"/>
    <hyperlink ref="L316" r:id="rId315" display="https://www.nice.org.uk/guidance/indevelopment/gid-ta11802" xr:uid="{9745D40D-6C71-49B5-942F-05C91F5152DE}"/>
    <hyperlink ref="L317" r:id="rId316" display="https://www.nice.org.uk/guidance/indevelopment/gid-ta11780" xr:uid="{8BA11505-A09C-42F2-BDEC-95C0086EF20A}"/>
    <hyperlink ref="L318" r:id="rId317" display="https://www.nice.org.uk/guidance/indevelopment/gid-ta11866" xr:uid="{08F14FD9-85CE-4F50-B59C-99C124F1D91F}"/>
    <hyperlink ref="L319" r:id="rId318" display="https://www.nice.org.uk/guidance/indevelopment/gid-ta11745" xr:uid="{53D97C03-5AF8-4DDC-9CFB-62764C7D642A}"/>
    <hyperlink ref="L320" r:id="rId319" display="https://www.nice.org.uk/guidance/indevelopment/gid-ta11096" xr:uid="{0E4C027F-EBEA-47CA-AA7D-4ECBF1AE6B25}"/>
    <hyperlink ref="L321" r:id="rId320" display="https://www.nice.org.uk/guidance/indevelopment/gid-hst10063" xr:uid="{1AD443E0-764D-49F6-8CAD-56311385180A}"/>
    <hyperlink ref="L322" r:id="rId321" display="https://www.nice.org.uk/guidance/indevelopment/gid-ta11638" xr:uid="{CA0497FB-ED3F-4DA8-A9CA-2ED924CB062C}"/>
    <hyperlink ref="L323" r:id="rId322" display="https://www.nice.org.uk/guidance/indevelopment/gid-ta11813" xr:uid="{9229087F-37D9-4218-9033-335185C9A7C2}"/>
    <hyperlink ref="L324" r:id="rId323" display="https://www.nice.org.uk/guidance/indevelopment/gid-ta11445" xr:uid="{B7ED9473-BB0B-44CA-8D8C-972175A5C05D}"/>
    <hyperlink ref="L325" r:id="rId324" display="https://www.nice.org.uk/guidance/indevelopment/gid-ta11023" xr:uid="{B066A38B-E18A-484D-BFCA-806B047DE348}"/>
    <hyperlink ref="L326" r:id="rId325" display="https://www.nice.org.uk/guidance/indevelopment/gid-ta11781" xr:uid="{610527B4-B3DD-4171-A342-3B529D54EF9D}"/>
    <hyperlink ref="L327" r:id="rId326" display="https://www.nice.org.uk/guidance/indevelopment/gid-ta10930" xr:uid="{BDF50F6D-7351-49F4-8A2B-E534EC124EF8}"/>
    <hyperlink ref="L328" r:id="rId327" display="https://www.nice.org.uk/guidance/indevelopment/gid-ta11629" xr:uid="{E729F2DC-3CD2-4E69-A5BB-EE446640E0AF}"/>
    <hyperlink ref="L329" r:id="rId328" display="https://www.nice.org.uk/guidance/indevelopment/gid-ta11535" xr:uid="{90DBA5E6-4B54-4E85-8554-A880B6F97911}"/>
    <hyperlink ref="L330" r:id="rId329" display="https://www.nice.org.uk/guidance/indevelopment/gid-ta11760" xr:uid="{7147F5AD-C67E-4E3B-B751-E5BB3772910B}"/>
    <hyperlink ref="L331" r:id="rId330" display="https://www.nice.org.uk/guidance/indevelopment/gid-ta11416" xr:uid="{6A6F4E1A-B26C-4FCF-B47F-3D58673A1DFC}"/>
    <hyperlink ref="L332" r:id="rId331" display="https://www.nice.org.uk/guidance/indevelopment/gid-ta11058" xr:uid="{D925213A-1E43-4A90-BD57-2BF5072328F1}"/>
    <hyperlink ref="L333" r:id="rId332" display="https://www.nice.org.uk/guidance/indevelopment/gid-ta11646" xr:uid="{A71C51A3-C210-4A60-97BC-1B910BE58F67}"/>
    <hyperlink ref="L334" r:id="rId333" display="https://www.nice.org.uk/guidance/indevelopment/gid-ta11712" xr:uid="{FE9C27C1-9E3F-45F8-8EC5-34E1F9C2A64B}"/>
    <hyperlink ref="L335" r:id="rId334" display="https://www.nice.org.uk/guidance/indevelopment/gid-ta11441" xr:uid="{30975ECB-8287-447E-8878-757A7F5B8C0A}"/>
    <hyperlink ref="L336" r:id="rId335" display="https://www.nice.org.uk/guidance/indevelopment/gid-ta11342" xr:uid="{82A331DF-F829-4870-AD25-8FE2BF173402}"/>
    <hyperlink ref="L337" r:id="rId336" display="https://www.nice.org.uk/guidance/indevelopment/gid-ta11688" xr:uid="{B67A44DA-6DE6-4E4D-BB71-64799E094364}"/>
    <hyperlink ref="L338" r:id="rId337" display="https://www.nice.org.uk/guidance/indevelopment/gid-ta11750" xr:uid="{F8AD94E9-397F-424F-9F5D-18BC101A4D97}"/>
    <hyperlink ref="L339" r:id="rId338" display="https://www.nice.org.uk/guidance/indevelopment/gid-ta11649" xr:uid="{F7B45046-FA12-4884-BFC8-3F1FA1BDB941}"/>
    <hyperlink ref="L340" r:id="rId339" display="https://www.nice.org.uk/guidance/indevelopment/gid-ta11386" xr:uid="{5F7E8419-4E48-4BF1-B1F7-4350A345FA3C}"/>
    <hyperlink ref="L341" r:id="rId340" display="https://www.nice.org.uk/guidance/indevelopment/gid-ta11115" xr:uid="{FF7ACB52-380A-49B9-BCE6-694219EBC2BF}"/>
    <hyperlink ref="L342" r:id="rId341" display="https://www.nice.org.uk/guidance/indevelopment/gid-ta11379" xr:uid="{3E9D30AF-B2D4-4083-80E0-54B82D814567}"/>
    <hyperlink ref="L343" r:id="rId342" display="https://www.nice.org.uk/guidance/indevelopment/gid-ta11531" xr:uid="{1F0550D0-1B0A-46BF-BB05-A6E26481E2E6}"/>
    <hyperlink ref="L344" r:id="rId343" display="https://www.nice.org.uk/guidance/indevelopment/gid-ta11220" xr:uid="{9D587AF5-53F3-4F5E-A5A9-D0F60A6F2D9B}"/>
    <hyperlink ref="L345" r:id="rId344" display="https://www.nice.org.uk/guidance/indevelopment/gid-ta11540" xr:uid="{F7C33D01-F5FE-47E0-812B-7EAECBE78EE0}"/>
    <hyperlink ref="L346" r:id="rId345" display="https://www.nice.org.uk/guidance/indevelopment/gid-ta11330" xr:uid="{D23C86FA-566D-4B12-96BB-4ECD0716C262}"/>
    <hyperlink ref="L347" r:id="rId346" display="https://www.nice.org.uk/guidance/indevelopment/gid-ta11801" xr:uid="{0630F209-920B-45AC-A0B7-C242F791FE89}"/>
    <hyperlink ref="L348" r:id="rId347" display="https://www.nice.org.uk/guidance/indevelopment/gid-ta11439" xr:uid="{4240A981-C8CE-43CB-9BC2-3EF2A2273737}"/>
    <hyperlink ref="L349" r:id="rId348" display="https://www.nice.org.uk/guidance/indevelopment/gid-ta11599" xr:uid="{C12A02F9-58FF-4789-A322-238A8B2A9E01}"/>
    <hyperlink ref="L350" r:id="rId349" display="https://www.nice.org.uk/guidance/indevelopment/gid-ta11553" xr:uid="{42E1C738-FB1E-4296-8F3E-A79265417C67}"/>
    <hyperlink ref="L351" r:id="rId350" display="https://www.nice.org.uk/guidance/indevelopment/gid-ta11776" xr:uid="{A5A85D8E-C7E4-4E78-9FA8-09779B1C5BF0}"/>
    <hyperlink ref="A66" r:id="rId351" xr:uid="{15F63376-0706-40D6-AA32-FFDA36E28F3F}"/>
    <hyperlink ref="A49" r:id="rId352" xr:uid="{B28265E8-45EC-4AFF-AF5F-3D449927F7B3}"/>
    <hyperlink ref="A76" r:id="rId353" xr:uid="{452B0F72-821E-46C4-BFCE-2BD6DE24B858}"/>
    <hyperlink ref="A11" r:id="rId354" display="Selinexor with bortezomib and low-dose dexamethasone for treating relapsed refractory multiple myeloma [ID3797] (TA974)" xr:uid="{A6BADA3C-CF6B-4CC7-B498-AA30ABBCD104}"/>
    <hyperlink ref="A210" r:id="rId355" xr:uid="{D0030EF7-99C2-4893-8087-8976FFDC5A82}"/>
    <hyperlink ref="A343" r:id="rId356" xr:uid="{E4ED5A3D-DF98-4AA9-A807-BCC646C881BE}"/>
    <hyperlink ref="A21" r:id="rId357" display="Pembrolizumab with trastuzumab and chemotherapy for untreated HER2-positive advanced gastric or gastro-oesophageal junction cancer [ID3742]" xr:uid="{044A1EDD-40E6-4819-8BDB-84A41D1CBA59}"/>
    <hyperlink ref="A349" r:id="rId358" xr:uid="{71FCCE8E-C23E-4B94-8E47-4F899A1839B4}"/>
    <hyperlink ref="A319" r:id="rId359" xr:uid="{426EFE71-6327-4415-8647-74FAC356A8D0}"/>
    <hyperlink ref="A28" r:id="rId360" xr:uid="{6FB1B6BC-9626-4311-ADF1-3D584E1C12D6}"/>
    <hyperlink ref="A70" r:id="rId361" display="Vamorolone for treating inflammation associated with Duchenne muscular dystrophy (TA1031)[ID4024]" xr:uid="{242B423B-DBB7-4B77-9F18-E38EBDBAE2C5}"/>
    <hyperlink ref="A30" r:id="rId362" xr:uid="{B0820BC0-21C6-46F6-940D-D562D990668D}"/>
    <hyperlink ref="A95" r:id="rId363" xr:uid="{E59E9E7F-E7F8-40D7-B5C1-231B4987CE81}"/>
    <hyperlink ref="A99" r:id="rId364" display="Leniolisib for activated phosphoinositide 3-kinase delta syndrome in people 12 years and over [ID6130] (HST33)" xr:uid="{C923B0F0-F96D-428A-9A21-3CD2154E177B}"/>
    <hyperlink ref="A318" r:id="rId365" xr:uid="{B5AA4FE5-0A27-4B51-AF59-2E61A085EF73}"/>
    <hyperlink ref="A62" r:id="rId366" xr:uid="{DA903DB3-464E-4F2F-9279-E23AC57D1FFD}"/>
    <hyperlink ref="A10" r:id="rId367" xr:uid="{0D55F7C2-104A-4AB7-BEBC-979D0FA846BF}"/>
    <hyperlink ref="A336" r:id="rId368" xr:uid="{EBD0C9D4-2F66-44DA-9CB3-D2C7E3BC88F5}"/>
    <hyperlink ref="A260" r:id="rId369" xr:uid="{5F1F2F0C-45F4-4384-900C-B2126D06F852}"/>
    <hyperlink ref="A42" r:id="rId370" xr:uid="{F619CF86-5CC4-4614-9CCF-8FC9B328ACDF}"/>
    <hyperlink ref="A169" r:id="rId371" xr:uid="{B9E6FE25-DC85-479F-ACE2-805D42CB331E}"/>
    <hyperlink ref="A108" r:id="rId372" xr:uid="{0DBAEA4A-5FA6-454E-BCB8-8F5978905FBA}"/>
    <hyperlink ref="A41" r:id="rId373" xr:uid="{EC66BCB7-CD79-4699-BC7E-8D634E00F41F}"/>
    <hyperlink ref="A97" r:id="rId374" xr:uid="{3A14F578-5410-4E3C-AE66-63C5455F1849}"/>
    <hyperlink ref="A75" r:id="rId375" xr:uid="{0C22F5B7-9E78-4768-B79B-57CFE68A97F7}"/>
    <hyperlink ref="A31" r:id="rId376" display="Abaloparatide for treating osteoporosis in postmenopausal women (TA991) [ID882]" xr:uid="{B128F46B-23DD-49DB-B3D9-8ADC0EF155B0}"/>
    <hyperlink ref="A27" r:id="rId377" xr:uid="{E9A44E35-D299-41CF-B5EE-ADA4605BF708}"/>
    <hyperlink ref="A208" r:id="rId378" xr:uid="{0B73FF18-34C2-4B32-B302-C2CC328A339E}"/>
    <hyperlink ref="A317" r:id="rId379" xr:uid="{9C01D739-C587-4B3B-8617-2CD84D685383}"/>
    <hyperlink ref="A316" r:id="rId380" xr:uid="{7599DF03-2C45-4437-9CDD-1A93989C6C11}"/>
    <hyperlink ref="A9" r:id="rId381" xr:uid="{88F668D8-9725-4662-A5CD-31F900D0CD6B}"/>
    <hyperlink ref="A20" r:id="rId382" display="Voxelotor for treating sickle cell disease [ID1403]" xr:uid="{0E6E688A-0316-4783-8ECF-72F1097AFAA9}"/>
    <hyperlink ref="A197" r:id="rId383" xr:uid="{884CBB9F-6AC8-49D0-807B-A9E2BB226487}"/>
    <hyperlink ref="A35" r:id="rId384" display="Linzagolix for treating moderate to severe symptoms of uterine fibroids [ID6190]" xr:uid="{B910A565-3171-40F8-8A09-DD532988DF32}"/>
    <hyperlink ref="A50" r:id="rId385" xr:uid="{5516E1A2-28C7-4C2B-9FAB-1FA655006D82}"/>
    <hyperlink ref="A67" r:id="rId386" display="Bimekizumab for treating moderate to severe hidradenitis suppurativa (TA1028) [ID6134]" xr:uid="{54F4DEB9-A028-41E3-9A99-CDECE04DEBE3}"/>
    <hyperlink ref="A69" r:id="rId387" display="Durvalumab as neoadjuvant (with chemotherapy) and adjuvant (as monotherapy) treatment for resectable non-small-cell lung cancer (TA1030) [ID6220]" xr:uid="{6AAA14A8-1610-4DAB-A0A5-DB88DB8EC460}"/>
    <hyperlink ref="A16" r:id="rId388" display="Dabrafenib with trametinib for treating BRAF V600E mutation-positive glioma in children and young people aged 1 to 17 [ID5104] [TA977]" xr:uid="{4D05D6D0-15C4-44BA-A743-72564AC6A9F9}"/>
    <hyperlink ref="A18" r:id="rId389" xr:uid="{021EB54B-A64B-4ECC-8AD3-DD7F001F5CF7}"/>
    <hyperlink ref="A83" r:id="rId390" display="Exagamglogene autotemcel for treating sickle cell disease TA1044 [ID4016]" xr:uid="{757A6154-5ABB-4612-B7F3-544EE5F457C8}"/>
    <hyperlink ref="A39" r:id="rId391" xr:uid="{91BCF144-ADD9-415E-9847-18610253AF5C}"/>
    <hyperlink ref="A90" r:id="rId392" display="Efanesoctocog alfa for treating and preventing bleeding episodes in haemophilia A TA1051 [ID6170]" xr:uid="{72F434B0-2EDB-4981-AE60-CE6290A6D08F}"/>
    <hyperlink ref="A196" r:id="rId393" xr:uid="{16ECBC29-4E66-4246-A4AC-4517DFCC938E}"/>
    <hyperlink ref="A205" r:id="rId394" xr:uid="{38F75DCF-E7DD-409F-8665-408DEF0A151C}"/>
    <hyperlink ref="A206" r:id="rId395" xr:uid="{78523E45-C1DD-48EE-B818-72E99D419CA6}"/>
    <hyperlink ref="A334" r:id="rId396" xr:uid="{3E3AE583-B137-4557-9C64-20F360AB3913}"/>
    <hyperlink ref="A332" r:id="rId397" xr:uid="{14FB69BE-D73C-43B1-8FB1-166CDC8ABCDF}"/>
    <hyperlink ref="A25" r:id="rId398" xr:uid="{4398AAC4-000E-472A-9B0D-BB1E16785536}"/>
    <hyperlink ref="A127" r:id="rId399" display="Ribociclib with an aromatase inhibitor for adjuvant treatment of hormone receptor-positive HER2-negative early breast cancer at high risk of recurrence [ID6153] (TA1086)" xr:uid="{9DD3AB33-4392-4A00-91B7-9E96BDC952D1}"/>
    <hyperlink ref="A14" r:id="rId400" display="Setmelanotide for treating obesity and hyperphagia in Bardet-Biedl syndrome [ID3947]" xr:uid="{F1C7ED15-B7B0-49DB-BAFA-EBDFD2444DB8}"/>
    <hyperlink ref="A57" r:id="rId401" display="Fedratinib for treating disease-related splenomegaly or symptoms in myelofibrosis (Review of TA756) (TA1018) [ID5115]" xr:uid="{EB620936-A08A-4655-82A1-D8386C214B06}"/>
    <hyperlink ref="A82" r:id="rId402" display="Osimertinib for adjuvant treatment of EGFR mutation-positive non-small-cell lung cancer after complete tumour resection (Review of TA761) (TA1043) [ID5120]" xr:uid="{C550B9A6-3D44-44E0-84C0-03D3348FF1FB}"/>
    <hyperlink ref="A46" r:id="rId403" xr:uid="{0C43549F-F2CC-4416-87F4-BFB81AE1AC44}"/>
    <hyperlink ref="A207" r:id="rId404" xr:uid="{6D76094D-7DC6-4EF3-A6E2-7D8DC69DCB33}"/>
    <hyperlink ref="A78" r:id="rId405" display="Selpercatinib for advanced thyroid cancer with RET alterations that has not been treated with systemic therapy (TA1039) [ID6132]" xr:uid="{2BCF7F1E-7B65-4645-B0F1-37809C2DF46F}"/>
    <hyperlink ref="A147" r:id="rId406" display="Cabotegravir for preventing HIV-1 in adults and young people [ID6255]" xr:uid="{F12B256C-64E2-4D35-9052-41BCAF3000DB}"/>
    <hyperlink ref="A52" r:id="rId407" xr:uid="{1D2D9BA2-1577-4B90-9DE6-B529F4B815DD}"/>
    <hyperlink ref="A74" r:id="rId408" xr:uid="{558277AF-0F56-4E06-A038-87925E51BF84}"/>
    <hyperlink ref="A342" r:id="rId409" xr:uid="{2E9C26F7-C124-48B3-96C1-AE4A93F13D75}"/>
    <hyperlink ref="A47" r:id="rId410" xr:uid="{7CBB51EF-5AB0-489A-A16B-5B29A9E7703B}"/>
    <hyperlink ref="A12" r:id="rId411" display="Tisagenlecleucel for treating relapsed or refractory B-cell acute lymphoblastic leukaemia in people aged up to 25 years (MA review of TA554) [ID6290]" xr:uid="{126EBBDE-E54D-4F29-9A50-93F198EFB5CF}"/>
    <hyperlink ref="A212" r:id="rId412" xr:uid="{5D64C060-D549-4E2A-9498-856352434C17}"/>
    <hyperlink ref="A188" r:id="rId413" xr:uid="{DDB0CB4A-CCEA-4CD7-8E34-B5943A3935FE}"/>
    <hyperlink ref="A116" r:id="rId414" display="Fosdenopterin for treating molybdenum cofactor deficiency type A [ID6264]" xr:uid="{3F5E27D0-22A7-487D-B1F6-52DFCD30D887}"/>
    <hyperlink ref="A321" r:id="rId415" xr:uid="{BF230045-52B7-420B-AB61-9218F5B5F463}"/>
    <hyperlink ref="A320" r:id="rId416" xr:uid="{574FDC5A-6BEE-424B-A2C4-D2CC9646E6C0}"/>
    <hyperlink ref="A51" r:id="rId417" xr:uid="{1F80A3F1-70BA-4D9F-9AF9-9956CD917851}"/>
    <hyperlink ref="A13" r:id="rId418" display="Sirolimus for treating angiofibroma from tuberous sclerosis complex in people 6 years and older [ID3990]" xr:uid="{C53F3EE7-3E86-4D52-BFE1-3135FBF694C7}"/>
    <hyperlink ref="A134" r:id="rId419" xr:uid="{E707AB2F-A817-4E14-9A6E-A6679AD1E510}"/>
    <hyperlink ref="A34" r:id="rId420" xr:uid="{699D9D75-6445-494D-BBE2-0DAB00D38088}"/>
    <hyperlink ref="A38" r:id="rId421" xr:uid="{CE91F65B-3BDF-4373-B6BA-ED31C22FDE3D}"/>
    <hyperlink ref="A43" r:id="rId422" display="Faricimab for treating macular oedema caused by retinal vein occlusion TA1004 [ID6197]" xr:uid="{B9C55619-19C3-4404-9625-D9EA63228801}"/>
    <hyperlink ref="A115" r:id="rId423" xr:uid="{27584C43-106C-4023-9275-C0EFE61D9069}"/>
    <hyperlink ref="A29" r:id="rId424" display="Tenecteplase for thrombolytic treatment of acute ischaemic stroke ID6306" xr:uid="{7A19039A-16D9-438F-9131-E15CB4DEB9DD}"/>
    <hyperlink ref="A44" r:id="rId425" xr:uid="{EE6EAD9F-1565-4263-9665-A19979B1BB4A}"/>
    <hyperlink ref="A102" r:id="rId426" xr:uid="{C11C5F55-754E-4518-8790-3AF5E97EFCA2}"/>
    <hyperlink ref="A32" r:id="rId427" xr:uid="{DCE2E26B-C596-41A0-B23C-9BEB3ED6212F}"/>
    <hyperlink ref="A122" r:id="rId428" xr:uid="{BE7B275F-B756-4CA1-A762-4748DFDB1369}"/>
    <hyperlink ref="A60" r:id="rId429" display="Crizotinib for treating ROS1-positive advanced non-small-cell lung cancer (MA review of TA529) [ID6289]" xr:uid="{20A5F902-4353-4B22-B9C0-14193F62DE17}"/>
    <hyperlink ref="A96" r:id="rId430" xr:uid="{11F4CB4C-46D4-4BCC-B50E-CA436565A0FF}"/>
    <hyperlink ref="A59" r:id="rId431" xr:uid="{C98EA64A-7166-44F8-8D1B-AB94CD1EF6F3}"/>
    <hyperlink ref="A54" r:id="rId432" display="Teclistamab for treating relapsed or refractory multiple myeloma after 3 treatments (Review of TA869) (TA1015) [ID6333]" xr:uid="{14602743-3350-425E-9C88-85D6C30D3C68}"/>
    <hyperlink ref="A65" r:id="rId433" xr:uid="{B96F4F73-6A6F-4D64-B6F6-AA23FC5BE833}"/>
    <hyperlink ref="A8" r:id="rId434" xr:uid="{8A5ABAFA-3D5C-428F-B239-E57369BF4BA5}"/>
    <hyperlink ref="A177" r:id="rId435" xr:uid="{B9B499D8-A975-4B09-A226-BD8DEB4CEF9A}"/>
    <hyperlink ref="A56" r:id="rId436" xr:uid="{83BE6A92-AB6F-41A8-ACA9-C03E64788E82}"/>
    <hyperlink ref="A181" r:id="rId437" xr:uid="{BF7532C3-6AC7-4FCF-9410-68061B98E64F}"/>
    <hyperlink ref="A73" r:id="rId438" xr:uid="{FDE3FBC9-338C-4CB5-8786-3673DC169E6B}"/>
    <hyperlink ref="A81" r:id="rId439" xr:uid="{04692A74-2482-43FD-B582-A9AD25ED113E}"/>
    <hyperlink ref="A213" r:id="rId440" xr:uid="{311A263C-A924-4B02-9272-A2D095BC3990}"/>
    <hyperlink ref="A101" r:id="rId441" xr:uid="{098EB10E-B05C-4C0D-A155-43DAD5587B7D}"/>
    <hyperlink ref="A72" r:id="rId442" display="Anhydrous sodium thiosulfate (Pedmarqsi) for preventing ototoxicity caused by cisplatin chemotherapy in people aged 1 month to 17 years with localised solid tumours (TA1034) [ID1001]" xr:uid="{9C0767C1-4A1D-4DB7-8696-3DF4D33EDA30}"/>
    <hyperlink ref="A24" r:id="rId443" xr:uid="{4F1C744F-47EA-47AA-87B6-F504F7917C3A}"/>
    <hyperlink ref="A55" r:id="rId444" xr:uid="{ADC8AA3D-E99F-461A-9440-FFA1ED5E007C}"/>
    <hyperlink ref="A341" r:id="rId445" xr:uid="{AF2DDE99-7BF8-4CCD-AB94-377EA9C7FF20}"/>
    <hyperlink ref="A138" r:id="rId446" xr:uid="{99DC791B-7E0F-45C7-9137-5D555EB73AAC}"/>
    <hyperlink ref="A163" r:id="rId447" display="Belantamab mafodotin with bortezomib and dexamethasone for treating relapsed or refractory multiple myeloma after 1 or more treatments ID6212" xr:uid="{02D88EAE-1C2D-4B2B-BC03-86CF086F94F7}"/>
    <hyperlink ref="A162" r:id="rId448" xr:uid="{108DF2E9-7142-4159-B3D6-E92DEB042EDC}"/>
    <hyperlink ref="A120" r:id="rId449" xr:uid="{A32A8AA1-AC62-4D1B-92E8-8225BA72CDF8}"/>
    <hyperlink ref="A329" r:id="rId450" xr:uid="{B554FBEF-DA64-4726-85C6-FC8F6261A8B0}"/>
    <hyperlink ref="A335" r:id="rId451" xr:uid="{B8003DB5-1EB4-4DED-B6F4-F48316248F29}"/>
    <hyperlink ref="A314" r:id="rId452" display="Masitinib with riluzole for treating amyotrophic lateral sclerosis ID6257" xr:uid="{88DEF42B-9666-411B-9646-EDCAABA63D88}"/>
    <hyperlink ref="A53" r:id="rId453" xr:uid="{F722C2CB-FD56-4B41-8055-0827A968B6FE}"/>
    <hyperlink ref="A89" r:id="rId454" display="Fenfluramine for treating Lennox-Gastaut seizures in people aged 2 and over TA1050 [ID1651]" xr:uid="{CF08CF95-1839-42AA-9576-429F379BEFDB}"/>
    <hyperlink ref="A257" r:id="rId455" xr:uid="{BD7EDB32-D736-4DDD-8AB8-D6D27C0EB440}"/>
    <hyperlink ref="A132" r:id="rId456" display="Tarlatamab for previously treated advanced small-cell lung cancer (TA1091) [ID6364]" xr:uid="{C81406C7-2E86-4A29-A306-2DC386716A1F}"/>
    <hyperlink ref="A347" r:id="rId457" xr:uid="{77D49B86-DD96-4F7C-8000-8D32076F6549}"/>
    <hyperlink ref="A103" r:id="rId458" display="Erdafitinib for treating metastatic or unresectable FGFR-altered urothelial cancer [ID1333] TA1062" xr:uid="{A890C654-43F4-490C-A980-D5BEB5E3690D}"/>
    <hyperlink ref="A94" r:id="rId459" display="Ruxolitinib for treating acute graft versus host disease refractory to corticosteroids in people aged 12 and over TA1054 [ID6377]" xr:uid="{4DE6E708-6E5E-428C-8C86-BFB7A51E89DD}"/>
    <hyperlink ref="A114" r:id="rId460" xr:uid="{CD720BF6-348C-4D30-97E3-0D7D62DD6495}"/>
    <hyperlink ref="A7" r:id="rId461" xr:uid="{9D41C388-D080-4918-B6DE-F6E083C90295}"/>
    <hyperlink ref="A149" r:id="rId462" xr:uid="{6B7B58F7-2D1E-4E06-B784-3153F2ED3612}"/>
    <hyperlink ref="A121" r:id="rId463" display="Zanubrutinib for treating relapsed or refractory mantle cell lymphoma after 1 or more treatments TA1081 [ID6392]" xr:uid="{06199D4A-88D8-4CA4-AD55-E443489DA787}"/>
    <hyperlink ref="A154" r:id="rId464" xr:uid="{9B985917-5C07-4077-B23C-319950C3DE9C}"/>
    <hyperlink ref="A200" r:id="rId465" xr:uid="{C9040701-30D9-4CCA-8CAB-194FF144EBB2}"/>
    <hyperlink ref="A109" r:id="rId466" xr:uid="{901DA5D7-FA75-4E82-ACD7-B787642F1B33}"/>
    <hyperlink ref="A64" r:id="rId467" xr:uid="{5F73CB3E-752A-4190-96C0-D9E39D40A66F}"/>
    <hyperlink ref="A315" r:id="rId468" xr:uid="{208F401E-7921-47E1-BF37-63ABC4520472}"/>
    <hyperlink ref="A104" r:id="rId469" xr:uid="{F14C964B-3C0A-4B2B-B704-20731DE0105D}"/>
    <hyperlink ref="A61" r:id="rId470" xr:uid="{1CC8FBA0-661E-49EE-B0AB-90B6A6953F44}"/>
    <hyperlink ref="A353" r:id="rId471" xr:uid="{EC6B6DC3-304E-49D9-8F02-ADC5A9543F1C}"/>
    <hyperlink ref="A259" r:id="rId472" xr:uid="{DEA06A05-0760-438F-B3FB-66871D061FE5}"/>
    <hyperlink ref="A166" r:id="rId473" xr:uid="{3A4A4830-A51B-4529-A679-9318E09D4504}"/>
    <hyperlink ref="A328" r:id="rId474" xr:uid="{5D96DF3E-5BF7-4C7D-853D-F5DC4D8F3164}"/>
    <hyperlink ref="A92" r:id="rId475" xr:uid="{5133527B-F201-4B25-852C-660E684B61A5}"/>
    <hyperlink ref="A352" r:id="rId476" xr:uid="{040BA550-5B9A-4A9D-A2A0-EB0D9DF2FE82}"/>
    <hyperlink ref="A79" r:id="rId477" display="Olaparib for treating BRCA mutation-positive HER2-negative metastatic breast cancer after chemotherapy (Review of TA762) (TA1040) [ID6336]" xr:uid="{76696507-EEBD-4781-A00C-30947C7CED4B}"/>
    <hyperlink ref="A351" r:id="rId478" xr:uid="{3D8D8DCE-0361-4BD2-B9CF-B94E08A97608}"/>
    <hyperlink ref="A354" r:id="rId479" xr:uid="{DE0860D1-F402-4320-A725-73B69DCA9DCB}"/>
    <hyperlink ref="A355" r:id="rId480" xr:uid="{F20837A8-600D-4386-8845-83AD2A1842FA}"/>
    <hyperlink ref="A356" r:id="rId481" xr:uid="{85868A4A-7D91-4604-81F5-1805CFFA444A}"/>
    <hyperlink ref="A357" r:id="rId482" xr:uid="{472940E6-53F8-4568-B905-3B47F9FADBF6}"/>
    <hyperlink ref="A131" r:id="rId483" xr:uid="{C497F9FB-EFD2-4865-9EA8-26E6A3C13F88}"/>
    <hyperlink ref="A358" r:id="rId484" xr:uid="{D256DAD1-7FF1-485A-8BA8-D9BDA7E71DE5}"/>
    <hyperlink ref="A359" r:id="rId485" xr:uid="{E7E65F61-423D-460F-9D02-5D88FD151F48}"/>
    <hyperlink ref="A123" r:id="rId486" display="Letermovir for preventing cytomegalovirus infection after a kidney transplant TA1082 (terminated appraisal) [ID6166]" xr:uid="{F85B38F5-498C-413E-9C68-53C671517C30}"/>
    <hyperlink ref="A360" r:id="rId487" xr:uid="{7F3ED8F6-9138-4BA5-8968-E829E3B0ECBD}"/>
    <hyperlink ref="A152" r:id="rId488" display="Nintedanib for treating fibrosing interstitial lung disease in people aged 6 to 17 [ID6194]" xr:uid="{D16EF811-6E2C-4C91-9530-5169F18105C7}"/>
    <hyperlink ref="A361" r:id="rId489" xr:uid="{E0FBB948-BC09-4F74-808D-8C282C3A3627}"/>
    <hyperlink ref="A362" r:id="rId490" xr:uid="{0A2DE824-3B8A-4AD9-830D-EB9A0FB51BA7}"/>
    <hyperlink ref="A185" r:id="rId491" xr:uid="{1345FD2B-0209-458B-85A5-82947323D6BC}"/>
    <hyperlink ref="A86" r:id="rId492" display="Atezolizumab for untreated advanced or recurrent non-small cell lung cancer when platinum-doublet chemotherapy is unsuitable TA1047 [ID6218]" xr:uid="{2BD6C64D-E08F-4E8C-9062-6CB102788A9A}"/>
    <hyperlink ref="A84" r:id="rId493" xr:uid="{7C882CF9-BB50-49FA-8144-70D4D910E751}"/>
    <hyperlink ref="A5" r:id="rId494" xr:uid="{B0D11556-A1CF-4C41-B6A4-3B59D04C93DE}"/>
    <hyperlink ref="A87" r:id="rId495" display="Lisocabtagene maraleucel for treating relapsed or refractory large B-cell lymphoma after first-line chemoimmunotherapy when a stem cell transplant is suitable TA1048 [ID3887]" xr:uid="{D52D71C4-9CC6-42DA-B308-EB9753FF978D}"/>
    <hyperlink ref="A85" r:id="rId496" xr:uid="{208041DC-A0EE-43D9-9F9B-A10762541D2A}"/>
    <hyperlink ref="A350" r:id="rId497" xr:uid="{860A952A-9E96-4725-BA3D-E8E996015FEB}"/>
    <hyperlink ref="A190" r:id="rId498" xr:uid="{710B706A-AE75-448F-8424-3679518295EC}"/>
    <hyperlink ref="A136" r:id="rId499" xr:uid="{E84FECD4-6CF3-41A2-A76A-290FC72AEAAB}"/>
    <hyperlink ref="A135" r:id="rId500" xr:uid="{A0DF67B8-8AE4-483F-B19C-F6DD227682D6}"/>
    <hyperlink ref="A258" r:id="rId501" xr:uid="{08A10E9D-CB45-4335-B4A0-6E8C1DE80473}"/>
    <hyperlink ref="A240" r:id="rId502" xr:uid="{3205B4BB-5DAD-40B3-A28C-84AEC52EDE56}"/>
    <hyperlink ref="A133" r:id="rId503" xr:uid="{ABE533D8-0287-47E9-89B6-6B4327C800B2}"/>
    <hyperlink ref="A23" r:id="rId504" xr:uid="{F8142B2E-DD7B-494F-ABB3-D75141E174D8}"/>
    <hyperlink ref="A15" r:id="rId505" xr:uid="{9E743700-5CE3-438C-9098-FF0807AADBFD}"/>
    <hyperlink ref="A17" r:id="rId506" xr:uid="{03C25B2D-261B-4B4A-B5CD-A85C4C11CB6B}"/>
    <hyperlink ref="A19" r:id="rId507" xr:uid="{9370C735-1577-4CF0-A1A7-3E8098FF4D28}"/>
    <hyperlink ref="A119" r:id="rId508" xr:uid="{D8EE9FAD-36D0-48D4-9F95-9C99701B04CF}"/>
    <hyperlink ref="A345" r:id="rId509" xr:uid="{E1504545-D5C2-4BDD-9214-9EFA312FD010}"/>
    <hyperlink ref="A337" r:id="rId510" xr:uid="{7F22722C-52E4-46D3-AE1C-4F209D860BAA}"/>
    <hyperlink ref="A344" r:id="rId511" xr:uid="{77EED60C-1890-41B8-8E07-06CE2D57F218}"/>
    <hyperlink ref="A139" r:id="rId512" xr:uid="{114DD8BF-7259-4D4D-A671-14E1E14C1D1C}"/>
    <hyperlink ref="A214" r:id="rId513" xr:uid="{EB81754F-4611-4970-A0C7-6FCEAB2F35FD}"/>
    <hyperlink ref="A193" r:id="rId514" xr:uid="{9EEAE75F-9058-4825-B283-32F2ACDE0B02}"/>
    <hyperlink ref="A168" r:id="rId515" xr:uid="{8FDC72D6-DB2E-4930-B82D-E702C9509CF5}"/>
    <hyperlink ref="A111" r:id="rId516" xr:uid="{72C9FAD3-0F82-4FBA-B956-AEDF9B5F1D10}"/>
    <hyperlink ref="A330" r:id="rId517" xr:uid="{520270C0-19CC-451B-B4C8-D3B75C8B6F3C}"/>
    <hyperlink ref="A246" r:id="rId518" xr:uid="{0C0C728D-DE3E-421E-AC13-F03E57C1668B}"/>
    <hyperlink ref="A33" r:id="rId519" display="Enzalutamide for treating non-metastatic prostate cancer after radical prostatectomy or radiotherapy [ID6396]" xr:uid="{10557356-7554-42B9-AD0B-E9853EC31CAF}"/>
    <hyperlink ref="A137" r:id="rId520" xr:uid="{966E0E6B-C065-43C2-990A-AD9DE31F8821}"/>
    <hyperlink ref="A129" r:id="rId521" xr:uid="{EAB860EB-7C66-4657-BA9D-C050FD278217}"/>
    <hyperlink ref="A107" r:id="rId522" xr:uid="{098A7092-666B-4265-A126-8FC40739C2EB}"/>
    <hyperlink ref="A211" r:id="rId523" xr:uid="{485C8779-91C2-4EFE-8000-FD41C1457D5D}"/>
    <hyperlink ref="A165" r:id="rId524" xr:uid="{D72D18AA-3A3B-42F3-A0B0-F1EFA2F0F17C}"/>
    <hyperlink ref="A253" r:id="rId525" xr:uid="{29574ABF-802E-4C7F-993F-63F0E1108BF6}"/>
    <hyperlink ref="A140" r:id="rId526" xr:uid="{F9E5B3A4-0A0C-4D61-82E1-F5D438D090E9}"/>
    <hyperlink ref="A333" r:id="rId527" xr:uid="{BB284B37-6444-4DC0-A961-E3661C2DE911}"/>
    <hyperlink ref="A118" r:id="rId528" display="Adagrasib for previously treated KRAS G12C mutation-positive advanced non-small-cell lung cancer [ID6339]" xr:uid="{DD0820E8-1DBB-4547-957A-4D9A57955901}"/>
    <hyperlink ref="A183" r:id="rId529" display="Teplizumab for delaying the onset of type 1 diabetes in people 8 years and over at risk of developing the condition [ID6259]" xr:uid="{5EA48CEB-3CE5-45A3-84CA-D8FD72E38774}"/>
    <hyperlink ref="A201" r:id="rId530" xr:uid="{738D096C-401B-4EBB-B432-A3B111A25D06}"/>
    <hyperlink ref="A340" r:id="rId531" xr:uid="{40D4965D-E62A-4544-A89B-3931AF6AB64C}"/>
    <hyperlink ref="A88" r:id="rId532" xr:uid="{2E21897F-E87B-4D57-A59C-4AAA29DED1F7}"/>
    <hyperlink ref="A184" r:id="rId533" xr:uid="{39EEF8B5-0FEA-4CE4-A49A-EBCA931CE38A}"/>
    <hyperlink ref="A117" r:id="rId534" xr:uid="{10D39F1F-0616-4199-B525-E914A06FE175}"/>
    <hyperlink ref="A106" r:id="rId535" display="Nivolumab with ipilimumab for untreated metastatic colorectal cancer with high microsatellite instability or mismatch repair deficiency [ID1136]" xr:uid="{04877B5C-DFD4-4B8C-B160-098E7EF5DBBE}"/>
    <hyperlink ref="A348" r:id="rId536" xr:uid="{2F446D5A-09A5-43BB-AC69-F0C8CE33CC5D}"/>
    <hyperlink ref="A40" r:id="rId537" xr:uid="{3872123A-74D0-48D4-820E-B11C1379EBE3}"/>
    <hyperlink ref="A26" r:id="rId538" xr:uid="{BCE0C06D-C1D4-4F7D-B7B6-E8BBCACFE0E7}"/>
    <hyperlink ref="A112" r:id="rId539" display="Atezolizumab for adjuvant treatment of resected non-small-cell lung cancer (MA review of TA823) [ID6324] TA1071" xr:uid="{EC5A2960-0E20-4919-837B-5664028EF140}"/>
    <hyperlink ref="A45" r:id="rId540" xr:uid="{4FEDCA99-190F-401A-8290-F10A93DBA32D}"/>
    <hyperlink ref="A339" r:id="rId541" xr:uid="{2DDBB051-0512-4EC1-BEFC-EC09DCD0FC56}"/>
    <hyperlink ref="A338" r:id="rId542" xr:uid="{A336C3D8-C5CA-4728-BBF4-E57856D615ED}"/>
    <hyperlink ref="A202" r:id="rId543" xr:uid="{3E166BCF-05ED-4A25-8E2C-78E48C685CA7}"/>
    <hyperlink ref="A36" r:id="rId544" display="Risankizumab for previously treated moderately to severely active ulcerative colitis in people aged 16 and over TA998 [ID6209] " xr:uid="{1EE604AE-1803-4AEB-A92F-0EC7E0DAFD2C}"/>
    <hyperlink ref="A37" r:id="rId545" display="Pembrolizumab with chemotherapy for treating HER2-negative advanced gastric or gastro-oesophageal junction adenocarcinoma [ID4030]" xr:uid="{784CC00F-EEC0-4DFB-B4D8-C908C86052D5}"/>
    <hyperlink ref="A256" r:id="rId546" xr:uid="{CDE43B84-DCF0-4B49-9D50-FF8E58CADDD8}"/>
    <hyperlink ref="A142" r:id="rId547" xr:uid="{ABE13F52-4A6F-4D60-BE88-73545156B0FB}"/>
    <hyperlink ref="A164" r:id="rId548" xr:uid="{E91A80C8-C43D-4B7C-B0AD-6F4CE87851D0}"/>
    <hyperlink ref="A77" r:id="rId549" display="Selpercatinib for advanced thyroid cancer with RET alterations after treatment with a targeted cancer drug in people 12 years and over (managed access review of TA742) (TA1038) [ID6288]" xr:uid="{D99F2156-614E-42EA-ACBB-52D885374C50}"/>
    <hyperlink ref="A48" r:id="rId550" xr:uid="{02F3A481-0A56-4CA2-80DF-FEE7E39A4512}"/>
    <hyperlink ref="A156" r:id="rId551" xr:uid="{0540BC1D-AB70-4389-8A36-5CA557C6CCF8}"/>
    <hyperlink ref="A144" r:id="rId552" xr:uid="{903885F5-F7BD-4F7D-8B5F-5A48E80DC800}"/>
    <hyperlink ref="A157" r:id="rId553" xr:uid="{76F5B5B4-89B8-48B2-86E7-E4623BA528EC}"/>
    <hyperlink ref="A159" r:id="rId554" xr:uid="{F68CC058-1F8D-4308-A2EE-2B88D69590C4}"/>
    <hyperlink ref="A158" r:id="rId555" xr:uid="{4B26C183-5EB2-4C58-BB58-695794E23FC2}"/>
    <hyperlink ref="A346" r:id="rId556" xr:uid="{A72A8CFF-E6AB-42FF-A94C-5D3FC9683A5F}"/>
    <hyperlink ref="A167" r:id="rId557" xr:uid="{E02E918F-550F-43BB-9AE5-41B026E70FF4}"/>
    <hyperlink ref="A215" r:id="rId558" xr:uid="{787B5229-949B-45B3-A80B-B5BB16073956}"/>
    <hyperlink ref="A230" r:id="rId559" display="Efgartigimod with recombinant human hyaluronidase PH20 for treating chronic inflammatory demyelinating polyneuropathy ID6409" xr:uid="{7EB2251D-3909-4ABE-A280-58DA5EBBB7C3}"/>
    <hyperlink ref="A155" r:id="rId560" xr:uid="{CFB11E09-65EE-48E2-931C-E1A8159E5B37}"/>
    <hyperlink ref="A150" r:id="rId561" xr:uid="{C47DAAD9-BBBE-4A52-BDF7-0EEBF98CD0BC}"/>
    <hyperlink ref="A173" r:id="rId562" xr:uid="{002AB622-C8AF-4D4F-8103-C52FE065823F}"/>
    <hyperlink ref="A191" r:id="rId563" xr:uid="{6C4387F2-CA7A-43D4-A51A-5C25DEC75097}"/>
    <hyperlink ref="A58" r:id="rId564" xr:uid="{2D6FD9F9-2DBC-4B98-ADFB-FF155FD8787A}"/>
    <hyperlink ref="A105" r:id="rId565" display="Dostarlimab with platinum-based chemotherapy for treating advanced or recurrent endometrial cancer with high microsatellite instability or mismatch repair deficiency (MA review of TA963) [ID TA10646426]" xr:uid="{D3E67227-B95B-48E9-AD30-AD83393AB1FC}"/>
    <hyperlink ref="A198" r:id="rId566" xr:uid="{A787A3D3-8845-4842-83D7-A225D4E4A023}"/>
    <hyperlink ref="A199" r:id="rId567" xr:uid="{715589DE-D225-476A-8C24-2131F57DD1CB}"/>
    <hyperlink ref="A176" r:id="rId568" xr:uid="{61ECF404-2259-497E-ADB1-54935BB599B7}"/>
    <hyperlink ref="A178" r:id="rId569" xr:uid="{BE1C9F39-15B8-42CB-AC98-C9A2D28BD1EE}"/>
    <hyperlink ref="A170" r:id="rId570" xr:uid="{2A650642-E3E7-469D-B63D-DB152917E08D}"/>
    <hyperlink ref="A288" r:id="rId571" xr:uid="{162ED920-07E1-4332-B7D5-A3328760918F}"/>
    <hyperlink ref="A80" r:id="rId572" display="Durvalumab with etoposide and platinum-based chemotherapy for untreated extensive-stage small-cell lung cancer (TA1041) [ID6404]" xr:uid="{C43FFF1D-48A7-4A82-907D-0D1D1D2EE637}"/>
    <hyperlink ref="A110" r:id="rId573" display="Efgartigimod for treating generalised myasthenia gravis [ID4003]" xr:uid="{2392DD43-56C2-4FCE-BA2C-5F6B2E65EC13}"/>
    <hyperlink ref="A63" r:id="rId574" display="Toripalimab with chemotherapy for untreated advanced oesophageal squamous cell cancer (terminated appraisal) (ta1024)" xr:uid="{5E58FA42-38AB-455C-B792-4C001709DB61}"/>
    <hyperlink ref="A189" r:id="rId575" xr:uid="{D7108944-4660-4B0A-8DC1-2A11ECF4B88D}"/>
    <hyperlink ref="A216" r:id="rId576" xr:uid="{AD3595B6-D87F-4573-9029-A3219FC8445B}"/>
    <hyperlink ref="A179" r:id="rId577" xr:uid="{F3367EBF-8CFF-4CC2-9815-D2AB9CAC6779}"/>
    <hyperlink ref="A194" r:id="rId578" xr:uid="{D7DAA349-02D5-472F-BC7F-4F035DDC2E3F}"/>
    <hyperlink ref="A68" r:id="rId579" xr:uid="{D8DFC9CA-3759-454C-A5F8-BD7C744C34F4}"/>
    <hyperlink ref="A100" r:id="rId580" display="Omaveloxolone for treating Friedreich’s ataxia in people 16 years and over [ID6423] TA1061" xr:uid="{D42503FB-CF22-4E32-9AF0-71092AFF7CB6}"/>
    <hyperlink ref="A180" r:id="rId581" xr:uid="{56718CA9-1221-490D-B72E-DD43FEB695DE}"/>
    <hyperlink ref="A209" r:id="rId582" xr:uid="{6A6027B7-F2ED-4AC5-BDCC-9173EAE493E5}"/>
    <hyperlink ref="A219" r:id="rId583" display="Semaglutide for managing overweight and obesity and the reduction of associated cardiovascular risk (ID6441 including a review of TA875 and TA910)" xr:uid="{2D3722B0-B29D-4A88-A757-625399349CD1}"/>
    <hyperlink ref="A331" r:id="rId584" xr:uid="{E89B8CA6-E0FD-4AE3-A150-6F612F6FC9B7}"/>
    <hyperlink ref="A160" r:id="rId585" xr:uid="{D134D330-4392-4608-91B3-59AC97C8631E}"/>
    <hyperlink ref="A252" r:id="rId586" display="Inavolisib with palbociclib and fulvestrant for treating recurrent hormone receptor-positive HER2-negative PIK3CA-positive advanced breast cancer after adjuvant endocrine treatment [ID6425]" xr:uid="{5AD475C3-3E59-4CF2-8D44-4155DB881465}"/>
    <hyperlink ref="A262" r:id="rId587" xr:uid="{70587D28-846A-4D73-9197-5B55207BC19A}"/>
    <hyperlink ref="A187" r:id="rId588" display="Seladelpar for previously treated primary biliary cholangitis ID6429" xr:uid="{8FF1FC55-76D0-4B70-BB5C-803F8CE62C9A}"/>
    <hyperlink ref="A126" r:id="rId589" display="Vanzacaftor–tezacaftor–deutivacaftor for treating cystic fibrosis with 1 or more F508del mutations in the CFTR gene in people aged 6 years and over [TA1085]" xr:uid="{332B2204-2094-47D9-9C7A-C94EBCA3057A}"/>
    <hyperlink ref="A218" r:id="rId590" xr:uid="{E7F98786-6A63-4938-A90C-3002665C2C6A}"/>
    <hyperlink ref="A203" r:id="rId591" display="Dupilumab for treating moderate to severe chronic obstructive pulmonary disease [ID6235]" xr:uid="{6856069E-2316-4CF6-9204-6CC17AE196C2}"/>
    <hyperlink ref="A174" r:id="rId592" xr:uid="{7B6362FB-E2C7-4593-9FF7-B915D718B9E1}"/>
    <hyperlink ref="A171" r:id="rId593" xr:uid="{47E5533B-39EB-4356-9E6B-C06786766919}"/>
    <hyperlink ref="A172" r:id="rId594" xr:uid="{68600FCA-68E7-4E36-8C40-255FCC529D32}"/>
    <hyperlink ref="A182" r:id="rId595" xr:uid="{ABA08008-834F-4950-A97C-466FC194E58F}"/>
    <hyperlink ref="A161" r:id="rId596" xr:uid="{18C56C90-32A0-43A4-B116-50289BFE2D33}"/>
    <hyperlink ref="A186" r:id="rId597" xr:uid="{39D68E86-73EA-44BD-AF24-BDF6D060C545}"/>
    <hyperlink ref="A220" r:id="rId598" xr:uid="{482A0265-F385-4386-8F7A-FD0A0F4E6657}"/>
    <hyperlink ref="A192" r:id="rId599" xr:uid="{E77433E9-25DA-443D-ADC3-C8EFCCC3D6D7}"/>
    <hyperlink ref="A91" r:id="rId600" xr:uid="{5A772706-CF22-4E97-91DB-615ABE84935F}"/>
    <hyperlink ref="A93" r:id="rId601" display="Cladribine for treating active relapsing forms of multiple sclerosis[ID6263] (TA1053)" xr:uid="{695FFDCF-A22B-45A8-AC54-57D8ED8E7266}"/>
    <hyperlink ref="A98" r:id="rId602" xr:uid="{3EFC820F-478D-4891-81E2-5DB50B5600AF}"/>
    <hyperlink ref="A327" r:id="rId603" xr:uid="{D18C3DEB-652F-40ED-A8C6-7FC05069B171}"/>
    <hyperlink ref="A143" r:id="rId604" display="Iptacopan for treating complement 3 glomerulopathy (terminated assessment) TA1102 [ID6283]" xr:uid="{1611E646-D999-462D-831F-8BD7C678CBCE}"/>
    <hyperlink ref="A128" r:id="rId605" display="Betula verrucosa (Itulazax 12 SQ-Bet) for treating moderate to severe allergic rhinitis, conjunctivitis, or both, caused by tree pollen (TA1087) [ID6462]" xr:uid="{D47EF273-3561-4808-B40A-87F140F6C115}"/>
    <hyperlink ref="A228" r:id="rId606" xr:uid="{3CE08FE4-AA37-4CC0-B310-911CD73357CC}"/>
    <hyperlink ref="A204" r:id="rId607" xr:uid="{0D518DC3-108C-47C1-AAC8-E35770D66CDE}"/>
    <hyperlink ref="A234" r:id="rId608" xr:uid="{F7AC8CDC-51A8-4FCD-BDE9-62D4643A0C1D}"/>
    <hyperlink ref="A225" r:id="rId609" xr:uid="{95192DC6-FB23-4DA6-8358-7AB16D5B48AE}"/>
    <hyperlink ref="A255" r:id="rId610" xr:uid="{82D10B54-968C-4530-B099-1262C034B1A9}"/>
    <hyperlink ref="A217" r:id="rId611" xr:uid="{3AE850E0-A564-4157-B6DF-982FFD95E3B1}"/>
    <hyperlink ref="A254" r:id="rId612" xr:uid="{C26B9DD3-230C-429D-B5CB-25158F45AE93}"/>
    <hyperlink ref="A222" r:id="rId613" xr:uid="{FB3E2A82-AB73-489F-B220-6D083B37FCC6}"/>
    <hyperlink ref="A113" r:id="rId614" xr:uid="{ECF642E8-BE82-4F9B-A593-85F046E12ED2}"/>
    <hyperlink ref="A151" r:id="rId615" display="Abiraterone (originator and generics) for treating newly diagnosed high-risk hormone-sensitive metastatic prostate cancer (review of TA721) (TA1110) [ID6378] " xr:uid="{F1642E14-940C-421E-8062-4B8095BCCC95}"/>
    <hyperlink ref="A265" r:id="rId616" xr:uid="{ED12D40F-874B-4ECB-9CFE-9F6A4CDA33CE}"/>
    <hyperlink ref="A251" r:id="rId617" xr:uid="{7AE4A06C-4F5C-4BC4-BB76-F8E8B770270B}"/>
    <hyperlink ref="A264" r:id="rId618" xr:uid="{62CED7B8-F7C3-40BD-A138-8973821F098F}"/>
    <hyperlink ref="A263" r:id="rId619" xr:uid="{534C0246-6283-42AE-BB19-C5922A952567}"/>
    <hyperlink ref="A229" r:id="rId620" xr:uid="{57BE231F-C9C2-41BC-AF1C-0CEBC2306B8B}"/>
    <hyperlink ref="A232" r:id="rId621" xr:uid="{0F6F6577-5311-4FF8-AF77-97FDEF2898F2}"/>
    <hyperlink ref="A227" r:id="rId622" xr:uid="{3047429F-9CF5-466D-94C0-FAF1C31DFBAC}"/>
    <hyperlink ref="A175" r:id="rId623" xr:uid="{B3B64EA3-50FB-4CC8-83BC-696B8728298D}"/>
    <hyperlink ref="A124" r:id="rId624" display="Lisocabtagene maraleucel for treating relapsed or refractory aggressive B-cell non-Hodgkin lymphoma after 1 systemic treatment when a stem cell transplant is unsuitable (terminated appraisal) TA1083" xr:uid="{F90B2839-2AD8-42B9-A4FD-375C2A083F71}"/>
    <hyperlink ref="A125" r:id="rId625" xr:uid="{F807812C-32F2-4F1B-A831-3ADFD3E4D189}"/>
    <hyperlink ref="A195" r:id="rId626" xr:uid="{2B53B0B7-D6BD-451C-9030-7CBAFC8B5CB5}"/>
    <hyperlink ref="A282" r:id="rId627" xr:uid="{6C8EE215-2E11-4D0E-A11B-81F8EFAC8701}"/>
    <hyperlink ref="A283" r:id="rId628" xr:uid="{72E511B5-DCD0-4546-B48F-CCDA1BB3C6D1}"/>
    <hyperlink ref="A403" r:id="rId629" xr:uid="{50AA0B6F-68B3-4028-B29A-E5EE51685902}"/>
    <hyperlink ref="A402" r:id="rId630" xr:uid="{21F2D452-035A-4418-BD9D-27EE921054B9}"/>
    <hyperlink ref="A313" r:id="rId631" xr:uid="{3C0557AC-F2DC-43A4-A6DC-4542014B21AB}"/>
    <hyperlink ref="A312" r:id="rId632" xr:uid="{99F8BC3B-0833-4649-9929-4BBF19E3E85E}"/>
    <hyperlink ref="A401" r:id="rId633" xr:uid="{1350DC0D-ECF0-4C0E-B33A-1EB353133AF5}"/>
    <hyperlink ref="A400" r:id="rId634" xr:uid="{04C1F224-8554-465F-B864-149FAAEBA36B}"/>
    <hyperlink ref="A399" r:id="rId635" xr:uid="{A05CB27F-E2C4-4691-95A5-34A20FF17FEC}"/>
    <hyperlink ref="A398" r:id="rId636" xr:uid="{02684000-254F-4C76-B4B5-E95589E6371E}"/>
    <hyperlink ref="A397" r:id="rId637" xr:uid="{CD0DF8A4-58F8-4A9B-BFE9-7166E1C347F4}"/>
    <hyperlink ref="A396" r:id="rId638" xr:uid="{33736CEE-888E-4726-842B-C571EB81A9AD}"/>
    <hyperlink ref="A395" r:id="rId639" xr:uid="{C818CF31-441E-4CA4-97C0-1DC7C19F34F5}"/>
    <hyperlink ref="A394" r:id="rId640" xr:uid="{84F3F617-2AE8-4808-9DAA-D74C1C7F0D06}"/>
    <hyperlink ref="A311" r:id="rId641" xr:uid="{16EB9AF9-542C-4731-953C-761F7F0DA78D}"/>
    <hyperlink ref="A241" r:id="rId642" xr:uid="{D99C9A9B-BC38-4964-923F-BBEC39A56E71}"/>
    <hyperlink ref="A393" r:id="rId643" xr:uid="{7A96CC3A-B00E-405C-B406-8F785E9493EF}"/>
    <hyperlink ref="A392" r:id="rId644" xr:uid="{67D8AC41-A3AA-4811-952B-1BAE8A661A38}"/>
    <hyperlink ref="A391" r:id="rId645" xr:uid="{7DEF3540-1BE8-44E3-984C-7E72CF24E245}"/>
    <hyperlink ref="A270" r:id="rId646" xr:uid="{72C59225-E763-4078-9463-DCEA0493CE15}"/>
    <hyperlink ref="A224" r:id="rId647" xr:uid="{CE91F02F-1B6D-4ADB-B59E-C8827E3502B8}"/>
    <hyperlink ref="A243" r:id="rId648" xr:uid="{A5244B19-443E-4E9B-A8E3-083C1C992D45}"/>
    <hyperlink ref="A310" r:id="rId649" xr:uid="{393548B3-E5AA-48FF-A2DF-A047FA065A92}"/>
    <hyperlink ref="A390" r:id="rId650" xr:uid="{9FDB10A2-2687-4CC0-8A44-340B947E056B}"/>
    <hyperlink ref="A389" r:id="rId651" xr:uid="{E8C22C8B-B2BB-41C0-97E4-7401AC15FFD0}"/>
    <hyperlink ref="A388" r:id="rId652" xr:uid="{D10F26C7-FD39-4D19-94B0-41ABB8F23142}"/>
    <hyperlink ref="A387" r:id="rId653" xr:uid="{2988D25D-312D-4F1D-BD02-BF2F92F745D9}"/>
    <hyperlink ref="A386" r:id="rId654" xr:uid="{66B5FC6F-609B-455E-8FC1-5DBBC4262E4F}"/>
    <hyperlink ref="A385" r:id="rId655" xr:uid="{0FE8CC4D-B186-4934-BA43-8FBCFDDD284E}"/>
    <hyperlink ref="A309" r:id="rId656" xr:uid="{36F3448B-AA96-432F-B59D-13ADD5BECCDF}"/>
    <hyperlink ref="A384" r:id="rId657" xr:uid="{81D211F9-E40A-42F2-8556-8EDC8D8BD036}"/>
    <hyperlink ref="A308" r:id="rId658" display="odine (131I)–apamistamab for treating relapsed or refractory acute myeloid leukaemia before an allogeneic haematopoietic stem cell transplant [ID6355]" xr:uid="{8CAE4103-2A35-4CBF-B050-F3CA2B26A909}"/>
    <hyperlink ref="A307" r:id="rId659" xr:uid="{8F39DFE5-0D2B-4A78-9BE2-D8CFCEE6B579}"/>
    <hyperlink ref="A383" r:id="rId660" xr:uid="{A24FB8CF-668C-47AE-AEF4-BBEE8920D89E}"/>
    <hyperlink ref="A382" r:id="rId661" xr:uid="{EE120E9B-9BF2-4B0E-B184-24D946CFDC9D}"/>
    <hyperlink ref="A306" r:id="rId662" xr:uid="{08D303C1-921B-4B72-A90C-BADA9270EFB8}"/>
    <hyperlink ref="A381" r:id="rId663" xr:uid="{FF6D428F-7F57-4540-8348-8F0A34894C0D}"/>
    <hyperlink ref="A380" r:id="rId664" xr:uid="{FD94CE08-6B00-4080-8E57-88D685BD1559}"/>
    <hyperlink ref="A276" r:id="rId665" xr:uid="{57D3A4A0-14F8-4ADC-B7A9-D2F7ACF6D867}"/>
    <hyperlink ref="A242" r:id="rId666" xr:uid="{4AA66C12-F5DB-4FDD-9740-56AE8A6E6F9B}"/>
    <hyperlink ref="A379" r:id="rId667" xr:uid="{9ED8C53C-29D5-46E4-AB32-839D7271BD6B}"/>
    <hyperlink ref="A378" r:id="rId668" xr:uid="{FF68F57E-F5F8-4A8C-95A6-CD83F33D1D5B}"/>
    <hyperlink ref="A377" r:id="rId669" xr:uid="{2139FE31-85E0-4CE2-9943-EF70DAF0E3F1}"/>
    <hyperlink ref="A376" r:id="rId670" xr:uid="{54D05D2E-6A2B-446D-AD81-120BD3510D01}"/>
    <hyperlink ref="A271" r:id="rId671" xr:uid="{5BEAFAD7-3384-402D-AE50-8C36AE1D6E48}"/>
    <hyperlink ref="A375" r:id="rId672" xr:uid="{3B2C610B-B14C-4119-A688-0341B013C358}"/>
    <hyperlink ref="A244" r:id="rId673" xr:uid="{B92714B4-9146-45BE-9084-A62FA685F5B7}"/>
    <hyperlink ref="A374" r:id="rId674" xr:uid="{7A76C551-99E8-4A94-8DF7-EFD7484B9D04}"/>
    <hyperlink ref="A294" r:id="rId675" xr:uid="{1DDCCDC2-C985-40D7-819C-4E626B661065}"/>
    <hyperlink ref="A223" r:id="rId676" xr:uid="{3E9BBED8-D25B-49D9-BE93-6F2624B22404}"/>
    <hyperlink ref="A292" r:id="rId677" xr:uid="{15C961D3-3083-4AA1-A2D6-800802DF410B}"/>
    <hyperlink ref="A275" r:id="rId678" xr:uid="{A5A80297-0358-4105-99C1-FD6C2161C763}"/>
    <hyperlink ref="A373" r:id="rId679" xr:uid="{7FEEC390-3F21-4458-94E4-20059CDE0CAE}"/>
    <hyperlink ref="A372" r:id="rId680" xr:uid="{E8B0DE45-C89F-4812-AD75-1030B4074938}"/>
    <hyperlink ref="A371" r:id="rId681" xr:uid="{2F69008C-C0E9-4805-8605-1725EF46CD45}"/>
    <hyperlink ref="A295" r:id="rId682" xr:uid="{59EE6ACA-AD34-4F1D-9FB0-386D09DF2768}"/>
    <hyperlink ref="A281" r:id="rId683" xr:uid="{D5A78306-80C6-4091-9CE6-CEF02275B432}"/>
    <hyperlink ref="A370" r:id="rId684" xr:uid="{F3D75627-8E25-46FE-9896-AF8C61425813}"/>
    <hyperlink ref="A298" r:id="rId685" xr:uid="{21DAFC30-5A7F-4657-A22F-2BCC959DEDA4}"/>
    <hyperlink ref="A369" r:id="rId686" xr:uid="{1CCAE30B-65AF-4521-86E2-D769D51D68E0}"/>
    <hyperlink ref="A368" r:id="rId687" xr:uid="{C636639E-397B-4629-8062-4503BA61EA18}"/>
    <hyperlink ref="A145" r:id="rId688" xr:uid="{56D4AB53-F863-4D54-BA42-50DD79FBEEF6}"/>
    <hyperlink ref="A367" r:id="rId689" xr:uid="{784235E9-A6C1-4165-ACD8-EEB3E6911C7C}"/>
    <hyperlink ref="A366" r:id="rId690" xr:uid="{B6AF55DA-6C07-4D18-9115-9673CACCE390}"/>
    <hyperlink ref="A365" r:id="rId691" xr:uid="{D8748351-7E1E-4F49-9F32-8F18B30759AF}"/>
    <hyperlink ref="A297" r:id="rId692" xr:uid="{AE0053A0-3E1C-4777-A1EA-5F062DC63E4B}"/>
    <hyperlink ref="A296" r:id="rId693" xr:uid="{D31A416B-EB73-4E36-96D1-B1FF60DF182B}"/>
    <hyperlink ref="A269" r:id="rId694" xr:uid="{11DEA579-45F6-4E7F-A27B-06C4BE479B64}"/>
    <hyperlink ref="A323" r:id="rId695" xr:uid="{4E5C73A7-128E-44FD-BCE0-379AB9EFA553}"/>
    <hyperlink ref="A325" r:id="rId696" xr:uid="{3F0F8D4D-D5A6-4566-9E46-6092203A4699}"/>
    <hyperlink ref="A364" r:id="rId697" xr:uid="{ACE08556-E220-4D1F-9942-430625C6A878}"/>
    <hyperlink ref="A363" r:id="rId698" xr:uid="{87E7ABE4-6EDD-4C5A-9352-8A13D1D76C42}"/>
    <hyperlink ref="A305" r:id="rId699" xr:uid="{B7770BCF-878C-4CB9-A1DA-FA7C6A4F0AE5}"/>
    <hyperlink ref="A130" r:id="rId700" xr:uid="{31953DB9-44AA-4395-A6F3-FE22AF812000}"/>
    <hyperlink ref="A274" r:id="rId701" xr:uid="{58B114E9-8B2F-4BD5-AEA2-B6F139D275CC}"/>
    <hyperlink ref="A273" r:id="rId702" xr:uid="{C73FB701-3E56-4E4A-8200-2A48D6FE62AE}"/>
    <hyperlink ref="A303" r:id="rId703" xr:uid="{62100A85-CCDB-45C2-8AE0-F70EDD43FAB5}"/>
    <hyperlink ref="A236" r:id="rId704" xr:uid="{EC39D8A9-3E77-4565-899E-74B97F03E745}"/>
    <hyperlink ref="A235" r:id="rId705" xr:uid="{30F9E925-D00F-4CD5-9C17-042C3AF3AE29}"/>
    <hyperlink ref="A268" r:id="rId706" xr:uid="{359BC0BA-DAAB-49FD-B366-D1E8E0753412}"/>
    <hyperlink ref="A326" r:id="rId707" xr:uid="{07FF171C-9E71-40DD-A56D-99C5FC09EDC9}"/>
    <hyperlink ref="A261" r:id="rId708" xr:uid="{956D4D8C-ABE2-4198-ADBA-1E8523683B03}"/>
    <hyperlink ref="A148" r:id="rId709" xr:uid="{FCC39EE0-CD19-442E-9EC0-FBA1216706A9}"/>
    <hyperlink ref="A238" r:id="rId710" xr:uid="{5897586F-B7C2-42DC-9193-CB74F234025D}"/>
    <hyperlink ref="A237" r:id="rId711" xr:uid="{6910EEE9-9229-4F46-AC21-F44D37266FE6}"/>
    <hyperlink ref="A226" r:id="rId712" xr:uid="{211B8482-B60D-4F2A-9BDC-8BC80CDC4C1A}"/>
    <hyperlink ref="A221" r:id="rId713" display="https://www.nice.org.uk/guidance/awaiting-development/gid-ta11565" xr:uid="{9C0C36E1-9DA0-4B74-BCF2-783D04EC9444}"/>
    <hyperlink ref="A267" r:id="rId714" xr:uid="{C70B5E11-262F-4223-A611-8CA6286C3CE4}"/>
    <hyperlink ref="A322" r:id="rId715" xr:uid="{07B402E4-76CB-4CF7-B557-A3722771DC19}"/>
    <hyperlink ref="A302" r:id="rId716" xr:uid="{DC8CF1F8-F5C7-4647-9070-71F7AAC7363D}"/>
    <hyperlink ref="A284" r:id="rId717" xr:uid="{7A19E615-DF3A-4628-9E51-E6AE70D60A2F}"/>
    <hyperlink ref="A250" r:id="rId718" xr:uid="{16C152D8-C018-40AA-9D4D-BA3E67E99635}"/>
    <hyperlink ref="A245" r:id="rId719" xr:uid="{8F6A4E96-BEDF-4152-BB79-08D6A3F6757B}"/>
    <hyperlink ref="A266" r:id="rId720" xr:uid="{9A6E5369-84D7-4673-8C31-C3AFC1149E39}"/>
    <hyperlink ref="A304" r:id="rId721" xr:uid="{808E02B9-23C0-4FDE-A54B-6CB4FA3F0164}"/>
    <hyperlink ref="A414" r:id="rId722" xr:uid="{DC2E861B-BFD8-498C-BD32-144A76FA82A4}"/>
    <hyperlink ref="A301" r:id="rId723" xr:uid="{2563EE3C-0E37-4D92-BC49-D61A3295AE72}"/>
    <hyperlink ref="A413" r:id="rId724" xr:uid="{FDBF25DD-A5CB-4A48-9622-D6C8F5DFF3AD}"/>
    <hyperlink ref="A300" r:id="rId725" xr:uid="{7A2B4A99-FBF0-4079-94F9-1828796FFB52}"/>
    <hyperlink ref="A233" r:id="rId726" xr:uid="{005211BD-1141-4912-BD1C-8C28CDB2291E}"/>
    <hyperlink ref="A299" r:id="rId727" xr:uid="{1D49690A-A513-4267-B477-F9DB7C4BE86A}"/>
    <hyperlink ref="A289" r:id="rId728" xr:uid="{99DC8804-49E4-437F-B70F-407309BED718}"/>
    <hyperlink ref="A290" r:id="rId729" xr:uid="{0A0D3E12-7239-4350-A2D3-8A1B9481FCE8}"/>
    <hyperlink ref="A409" r:id="rId730" xr:uid="{A615B0BC-74BA-4C75-B196-77BFC1D9F1EA}"/>
    <hyperlink ref="A249" r:id="rId731" xr:uid="{23E5891C-81F1-410D-8130-053073135D9B}"/>
    <hyperlink ref="A231" r:id="rId732" xr:uid="{3B03C93D-0839-4F7F-A534-B846CC23526C}"/>
    <hyperlink ref="A408" r:id="rId733" xr:uid="{20FDA5D6-3FEB-4920-ADB2-C6D5D17742DD}"/>
    <hyperlink ref="A407" r:id="rId734" xr:uid="{DB10102A-DC58-4099-A3BC-229D5B10425D}"/>
    <hyperlink ref="A412" r:id="rId735" xr:uid="{F834BCED-9B15-4A1D-8891-C1ECB634231F}"/>
    <hyperlink ref="A411" r:id="rId736" xr:uid="{6A744C3B-1603-45EA-BDB8-1106CDDBC039}"/>
    <hyperlink ref="A410" r:id="rId737" xr:uid="{D09F6784-F3C8-4344-8E3F-157C1F8EFD02}"/>
    <hyperlink ref="A406" r:id="rId738" xr:uid="{846CDFEA-C736-4AD0-950D-0EDD9199F04D}"/>
    <hyperlink ref="A248" r:id="rId739" xr:uid="{3A34DE7C-D2F5-4AF8-8473-A771AA3CBE5E}"/>
    <hyperlink ref="A405" r:id="rId740" xr:uid="{D84AA18A-11ED-4411-BB4B-F76121B8E486}"/>
    <hyperlink ref="A287" r:id="rId741" xr:uid="{9EB890CD-2EC1-4675-A7AF-811B80314E72}"/>
    <hyperlink ref="A247" r:id="rId742" xr:uid="{D9B8EB83-D210-4C40-8A24-F1894C7D631B}"/>
    <hyperlink ref="A404" r:id="rId743" xr:uid="{030DE0B7-96B8-4354-B3B0-1305EACD41A3}"/>
    <hyperlink ref="A286" r:id="rId744" xr:uid="{ADB00130-FD8B-44D7-9B69-40F64F467BEC}"/>
    <hyperlink ref="A239" r:id="rId745" xr:uid="{A4BBE372-5AA4-46D5-BD42-3A1EE5F26BB6}"/>
    <hyperlink ref="A291" r:id="rId746" xr:uid="{5757ADF0-FDB3-4114-921D-585D5BF62713}"/>
    <hyperlink ref="A146" r:id="rId747" display="Clascoterone for treating acne vulgaris in people 12 years and over (terminated appraisal)" xr:uid="{3218396F-47E0-4549-9CC7-D84812F72B2F}"/>
    <hyperlink ref="A272" r:id="rId748" xr:uid="{B1D76436-0A25-4635-8E77-0B033A02C20F}"/>
    <hyperlink ref="A279" r:id="rId749" xr:uid="{8E0AC218-E456-449C-89BE-00EF4A0D7570}"/>
    <hyperlink ref="A280" r:id="rId750" xr:uid="{1FDB8B68-72C3-4F4F-8F03-EBBFB5758AEE}"/>
    <hyperlink ref="A278" r:id="rId751" xr:uid="{C262D098-5879-4B38-9CCD-83A1804C7415}"/>
    <hyperlink ref="A324" r:id="rId752" xr:uid="{92AF989F-0DD6-4CD0-927F-8A1554BC3DDA}"/>
    <hyperlink ref="A277" r:id="rId753" xr:uid="{0F18993E-5387-4A5F-A4EA-AA9DC986DD39}"/>
    <hyperlink ref="A415" r:id="rId754" xr:uid="{6F9BAA02-EAED-4BE0-9B94-4A84634D8CE0}"/>
    <hyperlink ref="A285" r:id="rId755" xr:uid="{A4EB3452-CB22-41DE-A756-2980C1254199}"/>
    <hyperlink ref="A293" r:id="rId756" xr:uid="{21AB23FD-55CB-4439-BFF4-BE8D5D1E4DE0}"/>
    <hyperlink ref="A153" r:id="rId757" xr:uid="{CD447C50-B094-42BF-B9C5-148FAF56CB2E}"/>
  </hyperlinks>
  <pageMargins left="0.7" right="0.7" top="0.75" bottom="0.75" header="0.3" footer="0.3"/>
  <pageSetup paperSize="9" orientation="portrait" r:id="rId75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E396D-6438-4F55-8369-642F13B2AB10}">
  <sheetPr codeName="Sheet1"/>
  <dimension ref="A1:S430"/>
  <sheetViews>
    <sheetView tabSelected="1" zoomScale="80" zoomScaleNormal="80" workbookViewId="0">
      <pane ySplit="1" topLeftCell="A2" activePane="bottomLeft" state="frozen"/>
      <selection activeCell="L55" sqref="L55"/>
      <selection pane="bottomLeft"/>
    </sheetView>
  </sheetViews>
  <sheetFormatPr defaultColWidth="9.453125" defaultRowHeight="16.5" customHeight="1"/>
  <cols>
    <col min="1" max="1" width="19.453125" style="39" customWidth="1"/>
    <col min="2" max="2" width="12.54296875" style="39" customWidth="1"/>
    <col min="3" max="3" width="17.453125" style="84" customWidth="1"/>
    <col min="4" max="4" width="20.453125" style="84" customWidth="1"/>
    <col min="5" max="5" width="20.453125" style="107" customWidth="1"/>
    <col min="6" max="6" width="40.453125" style="94" customWidth="1"/>
    <col min="7" max="7" width="19.54296875" style="69" customWidth="1"/>
    <col min="8" max="8" width="25.54296875" style="69" customWidth="1"/>
    <col min="9" max="9" width="16.54296875" style="69" customWidth="1"/>
    <col min="10" max="10" width="18.54296875" style="69" customWidth="1"/>
    <col min="11" max="11" width="42.453125" style="39" customWidth="1"/>
    <col min="12" max="12" width="18.453125" style="108" customWidth="1"/>
    <col min="13" max="13" width="25.453125" style="108" customWidth="1"/>
    <col min="14" max="14" width="22.54296875" style="108" customWidth="1"/>
    <col min="15" max="15" width="31.54296875" style="108" customWidth="1"/>
    <col min="16" max="16" width="18.54296875" style="109" customWidth="1"/>
    <col min="17" max="17" width="17.453125" style="109" customWidth="1"/>
    <col min="18" max="18" width="134" style="39" customWidth="1"/>
    <col min="19" max="19" width="18.453125" style="39" customWidth="1"/>
    <col min="20" max="16384" width="9.453125" style="39"/>
  </cols>
  <sheetData>
    <row r="1" spans="1:19" s="31" customFormat="1" ht="141" customHeight="1">
      <c r="A1" s="201" t="s">
        <v>588</v>
      </c>
      <c r="B1" s="201" t="s">
        <v>589</v>
      </c>
      <c r="C1" s="201" t="s">
        <v>340</v>
      </c>
      <c r="D1" s="201" t="s">
        <v>590</v>
      </c>
      <c r="E1" s="201" t="s">
        <v>591</v>
      </c>
      <c r="F1" s="201" t="s">
        <v>336</v>
      </c>
      <c r="G1" s="154" t="s">
        <v>592</v>
      </c>
      <c r="H1" s="154" t="s">
        <v>593</v>
      </c>
      <c r="I1" s="154" t="s">
        <v>594</v>
      </c>
      <c r="J1" s="154" t="s">
        <v>595</v>
      </c>
      <c r="K1" s="154" t="s">
        <v>596</v>
      </c>
      <c r="L1" s="154" t="s">
        <v>597</v>
      </c>
      <c r="M1" s="154" t="s">
        <v>598</v>
      </c>
      <c r="N1" s="154" t="s">
        <v>599</v>
      </c>
      <c r="O1" s="154" t="s">
        <v>600</v>
      </c>
      <c r="P1" s="154" t="s">
        <v>601</v>
      </c>
      <c r="Q1" s="154" t="s">
        <v>602</v>
      </c>
      <c r="R1" s="154" t="s">
        <v>603</v>
      </c>
      <c r="S1" s="154" t="s">
        <v>604</v>
      </c>
    </row>
    <row r="2" spans="1:19" ht="122.25" customHeight="1">
      <c r="A2" s="46" t="s">
        <v>605</v>
      </c>
      <c r="B2" s="46" t="s">
        <v>606</v>
      </c>
      <c r="C2" s="50">
        <v>45385</v>
      </c>
      <c r="D2" s="58" t="str">
        <f t="shared" ref="D2:D65" si="0">IF(ISTEXT(L2),L2,L2+C2)</f>
        <v>n/a - CDF budget</v>
      </c>
      <c r="E2" s="61" t="s">
        <v>607</v>
      </c>
      <c r="F2" s="32" t="s">
        <v>344</v>
      </c>
      <c r="G2" s="41" t="s">
        <v>608</v>
      </c>
      <c r="H2" s="46" t="s">
        <v>609</v>
      </c>
      <c r="I2" s="43" t="s">
        <v>610</v>
      </c>
      <c r="J2" s="47" t="s">
        <v>611</v>
      </c>
      <c r="K2" s="43" t="s">
        <v>612</v>
      </c>
      <c r="L2" s="43" t="s">
        <v>613</v>
      </c>
      <c r="M2" s="43" t="s">
        <v>614</v>
      </c>
      <c r="N2" s="41" t="s">
        <v>615</v>
      </c>
      <c r="O2" s="43" t="s">
        <v>616</v>
      </c>
      <c r="P2" s="41">
        <v>480</v>
      </c>
      <c r="Q2" s="41">
        <v>360</v>
      </c>
      <c r="R2" s="45" t="s">
        <v>617</v>
      </c>
      <c r="S2" s="46" t="s">
        <v>618</v>
      </c>
    </row>
    <row r="3" spans="1:19" ht="134.25" customHeight="1">
      <c r="A3" s="46" t="s">
        <v>605</v>
      </c>
      <c r="B3" s="46" t="s">
        <v>606</v>
      </c>
      <c r="C3" s="50">
        <v>45392</v>
      </c>
      <c r="D3" s="67">
        <f t="shared" si="0"/>
        <v>45482</v>
      </c>
      <c r="E3" s="40" t="s">
        <v>607</v>
      </c>
      <c r="F3" s="33" t="s">
        <v>345</v>
      </c>
      <c r="G3" s="41" t="s">
        <v>608</v>
      </c>
      <c r="H3" s="83" t="s">
        <v>619</v>
      </c>
      <c r="I3" s="43" t="s">
        <v>610</v>
      </c>
      <c r="J3" s="47" t="s">
        <v>611</v>
      </c>
      <c r="K3" s="43" t="s">
        <v>612</v>
      </c>
      <c r="L3" s="43">
        <v>90</v>
      </c>
      <c r="M3" s="41" t="s">
        <v>620</v>
      </c>
      <c r="N3" s="41" t="s">
        <v>615</v>
      </c>
      <c r="O3" s="43" t="s">
        <v>621</v>
      </c>
      <c r="P3" s="51">
        <v>1100</v>
      </c>
      <c r="Q3" s="41">
        <v>404</v>
      </c>
      <c r="R3" s="45" t="s">
        <v>622</v>
      </c>
      <c r="S3" s="46" t="s">
        <v>618</v>
      </c>
    </row>
    <row r="4" spans="1:19" ht="108" customHeight="1">
      <c r="A4" s="46" t="s">
        <v>605</v>
      </c>
      <c r="B4" s="46" t="s">
        <v>606</v>
      </c>
      <c r="C4" s="50">
        <v>45406</v>
      </c>
      <c r="D4" s="40" t="str">
        <f t="shared" si="0"/>
        <v>n/a - terminated</v>
      </c>
      <c r="E4" s="40" t="s">
        <v>623</v>
      </c>
      <c r="F4" s="33" t="s">
        <v>346</v>
      </c>
      <c r="G4" s="41" t="s">
        <v>608</v>
      </c>
      <c r="H4" s="83" t="s">
        <v>624</v>
      </c>
      <c r="I4" s="43" t="s">
        <v>625</v>
      </c>
      <c r="J4" s="47" t="s">
        <v>626</v>
      </c>
      <c r="K4" s="43" t="s">
        <v>626</v>
      </c>
      <c r="L4" s="43" t="s">
        <v>627</v>
      </c>
      <c r="M4" s="41" t="s">
        <v>627</v>
      </c>
      <c r="N4" s="41" t="s">
        <v>627</v>
      </c>
      <c r="O4" s="41" t="s">
        <v>627</v>
      </c>
      <c r="P4" s="43" t="s">
        <v>627</v>
      </c>
      <c r="Q4" s="43" t="s">
        <v>627</v>
      </c>
      <c r="R4" s="45" t="s">
        <v>628</v>
      </c>
      <c r="S4" s="46" t="s">
        <v>618</v>
      </c>
    </row>
    <row r="5" spans="1:19" ht="114" customHeight="1">
      <c r="A5" s="46" t="s">
        <v>605</v>
      </c>
      <c r="B5" s="46" t="s">
        <v>606</v>
      </c>
      <c r="C5" s="50">
        <v>45407</v>
      </c>
      <c r="D5" s="40" t="str">
        <f>IF(ISTEXT(L5),L5,L5+C5)</f>
        <v>n/a - terminated</v>
      </c>
      <c r="E5" s="40" t="s">
        <v>623</v>
      </c>
      <c r="F5" s="33" t="s">
        <v>347</v>
      </c>
      <c r="G5" s="41" t="s">
        <v>608</v>
      </c>
      <c r="H5" s="83" t="s">
        <v>629</v>
      </c>
      <c r="I5" s="43" t="s">
        <v>625</v>
      </c>
      <c r="J5" s="47" t="s">
        <v>626</v>
      </c>
      <c r="K5" s="43" t="s">
        <v>626</v>
      </c>
      <c r="L5" s="43" t="s">
        <v>627</v>
      </c>
      <c r="M5" s="41" t="s">
        <v>627</v>
      </c>
      <c r="N5" s="41" t="s">
        <v>627</v>
      </c>
      <c r="O5" s="41" t="s">
        <v>627</v>
      </c>
      <c r="P5" s="43" t="s">
        <v>627</v>
      </c>
      <c r="Q5" s="43" t="s">
        <v>627</v>
      </c>
      <c r="R5" s="45" t="s">
        <v>630</v>
      </c>
      <c r="S5" s="46" t="s">
        <v>618</v>
      </c>
    </row>
    <row r="6" spans="1:19" ht="114" customHeight="1">
      <c r="A6" s="46" t="s">
        <v>605</v>
      </c>
      <c r="B6" s="46" t="s">
        <v>606</v>
      </c>
      <c r="C6" s="50">
        <v>45412</v>
      </c>
      <c r="D6" s="40" t="str">
        <f t="shared" si="0"/>
        <v>n/a - terminated</v>
      </c>
      <c r="E6" s="40" t="s">
        <v>623</v>
      </c>
      <c r="F6" s="33" t="s">
        <v>349</v>
      </c>
      <c r="G6" s="41" t="s">
        <v>631</v>
      </c>
      <c r="H6" s="83" t="s">
        <v>626</v>
      </c>
      <c r="I6" s="43" t="s">
        <v>625</v>
      </c>
      <c r="J6" s="47" t="s">
        <v>626</v>
      </c>
      <c r="K6" s="43" t="s">
        <v>626</v>
      </c>
      <c r="L6" s="43" t="s">
        <v>627</v>
      </c>
      <c r="M6" s="41" t="s">
        <v>627</v>
      </c>
      <c r="N6" s="41" t="s">
        <v>627</v>
      </c>
      <c r="O6" s="41" t="s">
        <v>627</v>
      </c>
      <c r="P6" s="43" t="s">
        <v>627</v>
      </c>
      <c r="Q6" s="43" t="s">
        <v>627</v>
      </c>
      <c r="R6" s="45" t="s">
        <v>632</v>
      </c>
      <c r="S6" s="46" t="s">
        <v>618</v>
      </c>
    </row>
    <row r="7" spans="1:19" ht="164.25" customHeight="1">
      <c r="A7" s="46" t="s">
        <v>605</v>
      </c>
      <c r="B7" s="46" t="s">
        <v>606</v>
      </c>
      <c r="C7" s="50">
        <v>45413</v>
      </c>
      <c r="D7" s="67">
        <f t="shared" si="0"/>
        <v>45503</v>
      </c>
      <c r="E7" s="58" t="s">
        <v>607</v>
      </c>
      <c r="F7" s="70" t="s">
        <v>350</v>
      </c>
      <c r="G7" s="41" t="s">
        <v>608</v>
      </c>
      <c r="H7" s="83" t="s">
        <v>633</v>
      </c>
      <c r="I7" s="43" t="s">
        <v>634</v>
      </c>
      <c r="J7" s="47" t="s">
        <v>611</v>
      </c>
      <c r="K7" s="43" t="s">
        <v>612</v>
      </c>
      <c r="L7" s="41">
        <v>90</v>
      </c>
      <c r="M7" s="41" t="s">
        <v>614</v>
      </c>
      <c r="N7" s="41" t="s">
        <v>635</v>
      </c>
      <c r="O7" s="43" t="s">
        <v>636</v>
      </c>
      <c r="P7" s="41">
        <v>53</v>
      </c>
      <c r="Q7" s="41">
        <v>53</v>
      </c>
      <c r="R7" s="45" t="s">
        <v>637</v>
      </c>
      <c r="S7" s="46" t="s">
        <v>618</v>
      </c>
    </row>
    <row r="8" spans="1:19" ht="147" customHeight="1">
      <c r="A8" s="46" t="s">
        <v>605</v>
      </c>
      <c r="B8" s="46" t="s">
        <v>606</v>
      </c>
      <c r="C8" s="151">
        <v>45420</v>
      </c>
      <c r="D8" s="40">
        <f t="shared" si="0"/>
        <v>45510</v>
      </c>
      <c r="E8" s="40" t="s">
        <v>607</v>
      </c>
      <c r="F8" s="103" t="s">
        <v>352</v>
      </c>
      <c r="G8" s="42" t="s">
        <v>608</v>
      </c>
      <c r="H8" s="46" t="s">
        <v>629</v>
      </c>
      <c r="I8" s="43" t="s">
        <v>610</v>
      </c>
      <c r="J8" s="44" t="s">
        <v>611</v>
      </c>
      <c r="K8" s="43" t="s">
        <v>612</v>
      </c>
      <c r="L8" s="41">
        <v>90</v>
      </c>
      <c r="M8" s="41" t="s">
        <v>638</v>
      </c>
      <c r="N8" s="41" t="s">
        <v>615</v>
      </c>
      <c r="O8" s="43" t="s">
        <v>639</v>
      </c>
      <c r="P8" s="41">
        <v>442</v>
      </c>
      <c r="Q8" s="41">
        <v>153</v>
      </c>
      <c r="R8" s="45" t="s">
        <v>640</v>
      </c>
      <c r="S8" s="46" t="s">
        <v>618</v>
      </c>
    </row>
    <row r="9" spans="1:19" ht="122.15" customHeight="1">
      <c r="A9" s="46" t="s">
        <v>605</v>
      </c>
      <c r="B9" s="46" t="s">
        <v>606</v>
      </c>
      <c r="C9" s="151">
        <v>45420</v>
      </c>
      <c r="D9" s="67">
        <f t="shared" si="0"/>
        <v>45450</v>
      </c>
      <c r="E9" s="61" t="s">
        <v>607</v>
      </c>
      <c r="F9" s="70" t="s">
        <v>353</v>
      </c>
      <c r="G9" s="46" t="s">
        <v>641</v>
      </c>
      <c r="H9" s="88" t="s">
        <v>631</v>
      </c>
      <c r="I9" s="43" t="s">
        <v>610</v>
      </c>
      <c r="J9" s="44" t="s">
        <v>642</v>
      </c>
      <c r="K9" s="43" t="s">
        <v>643</v>
      </c>
      <c r="L9" s="41">
        <v>30</v>
      </c>
      <c r="M9" s="41" t="s">
        <v>620</v>
      </c>
      <c r="N9" s="41" t="s">
        <v>615</v>
      </c>
      <c r="O9" s="43" t="s">
        <v>644</v>
      </c>
      <c r="P9" s="41" t="s">
        <v>610</v>
      </c>
      <c r="Q9" s="41" t="s">
        <v>610</v>
      </c>
      <c r="R9" s="45" t="s">
        <v>645</v>
      </c>
      <c r="S9" s="46" t="s">
        <v>618</v>
      </c>
    </row>
    <row r="10" spans="1:19" ht="254.25" customHeight="1">
      <c r="A10" s="46" t="s">
        <v>605</v>
      </c>
      <c r="B10" s="46" t="s">
        <v>606</v>
      </c>
      <c r="C10" s="50">
        <v>45427</v>
      </c>
      <c r="D10" s="67">
        <f t="shared" si="0"/>
        <v>45517</v>
      </c>
      <c r="E10" s="58" t="s">
        <v>607</v>
      </c>
      <c r="F10" s="37" t="s">
        <v>355</v>
      </c>
      <c r="G10" s="41" t="s">
        <v>646</v>
      </c>
      <c r="H10" s="83" t="s">
        <v>647</v>
      </c>
      <c r="I10" s="43" t="s">
        <v>634</v>
      </c>
      <c r="J10" s="47" t="s">
        <v>642</v>
      </c>
      <c r="K10" s="43" t="s">
        <v>648</v>
      </c>
      <c r="L10" s="41">
        <v>90</v>
      </c>
      <c r="M10" s="41" t="s">
        <v>638</v>
      </c>
      <c r="N10" s="43" t="s">
        <v>649</v>
      </c>
      <c r="O10" s="43" t="s">
        <v>650</v>
      </c>
      <c r="P10" s="51">
        <v>15300</v>
      </c>
      <c r="Q10" s="41" t="s">
        <v>651</v>
      </c>
      <c r="R10" s="45" t="s">
        <v>652</v>
      </c>
      <c r="S10" s="46" t="s">
        <v>618</v>
      </c>
    </row>
    <row r="11" spans="1:19" ht="151.4" customHeight="1">
      <c r="A11" s="46" t="s">
        <v>605</v>
      </c>
      <c r="B11" s="46" t="s">
        <v>606</v>
      </c>
      <c r="C11" s="50">
        <v>45427</v>
      </c>
      <c r="D11" s="67">
        <f t="shared" si="0"/>
        <v>45517</v>
      </c>
      <c r="E11" s="40" t="s">
        <v>607</v>
      </c>
      <c r="F11" s="70" t="s">
        <v>356</v>
      </c>
      <c r="G11" s="42" t="s">
        <v>608</v>
      </c>
      <c r="H11" s="83" t="s">
        <v>629</v>
      </c>
      <c r="I11" s="43" t="s">
        <v>610</v>
      </c>
      <c r="J11" s="44" t="s">
        <v>611</v>
      </c>
      <c r="K11" s="43" t="s">
        <v>612</v>
      </c>
      <c r="L11" s="41">
        <v>90</v>
      </c>
      <c r="M11" s="43" t="s">
        <v>653</v>
      </c>
      <c r="N11" s="41" t="s">
        <v>615</v>
      </c>
      <c r="O11" s="43" t="s">
        <v>654</v>
      </c>
      <c r="P11" s="43" t="s">
        <v>655</v>
      </c>
      <c r="Q11" s="43" t="s">
        <v>656</v>
      </c>
      <c r="R11" s="45" t="s">
        <v>657</v>
      </c>
      <c r="S11" s="46" t="s">
        <v>618</v>
      </c>
    </row>
    <row r="12" spans="1:19" ht="110.25" customHeight="1">
      <c r="A12" s="46" t="s">
        <v>605</v>
      </c>
      <c r="B12" s="46" t="s">
        <v>606</v>
      </c>
      <c r="C12" s="151">
        <v>45427</v>
      </c>
      <c r="D12" s="40">
        <f t="shared" si="0"/>
        <v>45517</v>
      </c>
      <c r="E12" s="61" t="s">
        <v>607</v>
      </c>
      <c r="F12" s="36" t="s">
        <v>658</v>
      </c>
      <c r="G12" s="42" t="s">
        <v>608</v>
      </c>
      <c r="H12" s="46" t="s">
        <v>659</v>
      </c>
      <c r="I12" s="43" t="s">
        <v>610</v>
      </c>
      <c r="J12" s="47" t="s">
        <v>611</v>
      </c>
      <c r="K12" s="43" t="s">
        <v>612</v>
      </c>
      <c r="L12" s="44">
        <v>90</v>
      </c>
      <c r="M12" s="42" t="s">
        <v>614</v>
      </c>
      <c r="N12" s="42" t="s">
        <v>615</v>
      </c>
      <c r="O12" s="46" t="s">
        <v>660</v>
      </c>
      <c r="P12" s="42" t="s">
        <v>661</v>
      </c>
      <c r="Q12" s="43" t="s">
        <v>662</v>
      </c>
      <c r="R12" s="45" t="s">
        <v>663</v>
      </c>
      <c r="S12" s="43" t="s">
        <v>618</v>
      </c>
    </row>
    <row r="13" spans="1:19" ht="144" customHeight="1">
      <c r="A13" s="46" t="s">
        <v>605</v>
      </c>
      <c r="B13" s="46" t="s">
        <v>606</v>
      </c>
      <c r="C13" s="50">
        <v>45434</v>
      </c>
      <c r="D13" s="67" t="str">
        <f t="shared" si="0"/>
        <v>n/a - terminated</v>
      </c>
      <c r="E13" s="40" t="s">
        <v>623</v>
      </c>
      <c r="F13" s="32" t="s">
        <v>664</v>
      </c>
      <c r="G13" s="43" t="s">
        <v>665</v>
      </c>
      <c r="H13" s="83" t="s">
        <v>666</v>
      </c>
      <c r="I13" s="43" t="s">
        <v>625</v>
      </c>
      <c r="J13" s="47" t="s">
        <v>626</v>
      </c>
      <c r="K13" s="43" t="s">
        <v>626</v>
      </c>
      <c r="L13" s="43" t="s">
        <v>627</v>
      </c>
      <c r="M13" s="41" t="s">
        <v>627</v>
      </c>
      <c r="N13" s="41" t="s">
        <v>627</v>
      </c>
      <c r="O13" s="41" t="s">
        <v>627</v>
      </c>
      <c r="P13" s="43" t="s">
        <v>627</v>
      </c>
      <c r="Q13" s="43" t="s">
        <v>627</v>
      </c>
      <c r="R13" s="45" t="s">
        <v>667</v>
      </c>
      <c r="S13" s="46" t="s">
        <v>618</v>
      </c>
    </row>
    <row r="14" spans="1:19" ht="83.25" customHeight="1">
      <c r="A14" s="46" t="s">
        <v>605</v>
      </c>
      <c r="B14" s="46" t="s">
        <v>606</v>
      </c>
      <c r="C14" s="151">
        <v>45434</v>
      </c>
      <c r="D14" s="40">
        <f t="shared" si="0"/>
        <v>45524</v>
      </c>
      <c r="E14" s="58" t="s">
        <v>607</v>
      </c>
      <c r="F14" s="32" t="s">
        <v>360</v>
      </c>
      <c r="G14" s="42" t="s">
        <v>668</v>
      </c>
      <c r="H14" s="46" t="s">
        <v>669</v>
      </c>
      <c r="I14" s="46" t="s">
        <v>610</v>
      </c>
      <c r="J14" s="47" t="s">
        <v>611</v>
      </c>
      <c r="K14" s="43" t="s">
        <v>612</v>
      </c>
      <c r="L14" s="46">
        <v>90</v>
      </c>
      <c r="M14" s="43" t="s">
        <v>670</v>
      </c>
      <c r="N14" s="42" t="s">
        <v>615</v>
      </c>
      <c r="O14" s="46" t="s">
        <v>671</v>
      </c>
      <c r="P14" s="42">
        <v>174</v>
      </c>
      <c r="Q14" s="42">
        <v>164</v>
      </c>
      <c r="R14" s="45" t="s">
        <v>672</v>
      </c>
      <c r="S14" s="46" t="s">
        <v>673</v>
      </c>
    </row>
    <row r="15" spans="1:19" ht="98.15" customHeight="1">
      <c r="A15" s="46" t="s">
        <v>605</v>
      </c>
      <c r="B15" s="46" t="s">
        <v>606</v>
      </c>
      <c r="C15" s="151">
        <v>45441</v>
      </c>
      <c r="D15" s="87" t="str">
        <f t="shared" si="0"/>
        <v>n/a - terminated</v>
      </c>
      <c r="E15" s="40" t="s">
        <v>623</v>
      </c>
      <c r="F15" s="37" t="s">
        <v>361</v>
      </c>
      <c r="G15" s="42" t="s">
        <v>608</v>
      </c>
      <c r="H15" s="83" t="s">
        <v>674</v>
      </c>
      <c r="I15" s="43" t="s">
        <v>625</v>
      </c>
      <c r="J15" s="44" t="s">
        <v>626</v>
      </c>
      <c r="K15" s="43" t="s">
        <v>626</v>
      </c>
      <c r="L15" s="43" t="s">
        <v>627</v>
      </c>
      <c r="M15" s="43" t="s">
        <v>627</v>
      </c>
      <c r="N15" s="41" t="s">
        <v>627</v>
      </c>
      <c r="O15" s="41" t="s">
        <v>627</v>
      </c>
      <c r="P15" s="43" t="s">
        <v>627</v>
      </c>
      <c r="Q15" s="43" t="s">
        <v>627</v>
      </c>
      <c r="R15" s="45" t="s">
        <v>675</v>
      </c>
      <c r="S15" s="46" t="s">
        <v>618</v>
      </c>
    </row>
    <row r="16" spans="1:19" ht="83.25" customHeight="1">
      <c r="A16" s="46" t="s">
        <v>605</v>
      </c>
      <c r="B16" s="46" t="s">
        <v>606</v>
      </c>
      <c r="C16" s="151">
        <v>45441</v>
      </c>
      <c r="D16" s="67">
        <f t="shared" si="0"/>
        <v>45531</v>
      </c>
      <c r="E16" s="61" t="s">
        <v>607</v>
      </c>
      <c r="F16" s="37" t="s">
        <v>362</v>
      </c>
      <c r="G16" s="42" t="s">
        <v>608</v>
      </c>
      <c r="H16" s="46" t="s">
        <v>676</v>
      </c>
      <c r="I16" s="46" t="s">
        <v>610</v>
      </c>
      <c r="J16" s="47" t="s">
        <v>611</v>
      </c>
      <c r="K16" s="43" t="s">
        <v>612</v>
      </c>
      <c r="L16" s="44">
        <v>90</v>
      </c>
      <c r="M16" s="42" t="s">
        <v>638</v>
      </c>
      <c r="N16" s="41" t="s">
        <v>677</v>
      </c>
      <c r="O16" s="43" t="s">
        <v>678</v>
      </c>
      <c r="P16" s="41">
        <v>62</v>
      </c>
      <c r="Q16" s="41">
        <v>38</v>
      </c>
      <c r="R16" s="45" t="s">
        <v>679</v>
      </c>
      <c r="S16" s="43" t="s">
        <v>618</v>
      </c>
    </row>
    <row r="17" spans="1:19" ht="114" customHeight="1">
      <c r="A17" s="46" t="s">
        <v>605</v>
      </c>
      <c r="B17" s="46" t="s">
        <v>606</v>
      </c>
      <c r="C17" s="151">
        <v>45441</v>
      </c>
      <c r="D17" s="87" t="str">
        <f t="shared" si="0"/>
        <v>n/a - terminated</v>
      </c>
      <c r="E17" s="40" t="s">
        <v>623</v>
      </c>
      <c r="F17" s="37" t="s">
        <v>364</v>
      </c>
      <c r="G17" s="42" t="s">
        <v>608</v>
      </c>
      <c r="H17" s="83" t="s">
        <v>633</v>
      </c>
      <c r="I17" s="43" t="s">
        <v>625</v>
      </c>
      <c r="J17" s="44" t="s">
        <v>626</v>
      </c>
      <c r="K17" s="43" t="s">
        <v>626</v>
      </c>
      <c r="L17" s="43" t="s">
        <v>627</v>
      </c>
      <c r="M17" s="43" t="s">
        <v>627</v>
      </c>
      <c r="N17" s="41" t="s">
        <v>627</v>
      </c>
      <c r="O17" s="41" t="s">
        <v>627</v>
      </c>
      <c r="P17" s="43" t="s">
        <v>627</v>
      </c>
      <c r="Q17" s="43" t="s">
        <v>627</v>
      </c>
      <c r="R17" s="45" t="s">
        <v>680</v>
      </c>
      <c r="S17" s="46" t="s">
        <v>618</v>
      </c>
    </row>
    <row r="18" spans="1:19" ht="46.5">
      <c r="A18" s="46" t="s">
        <v>605</v>
      </c>
      <c r="B18" s="46" t="s">
        <v>606</v>
      </c>
      <c r="C18" s="50">
        <v>45448</v>
      </c>
      <c r="D18" s="67">
        <f t="shared" si="0"/>
        <v>45538</v>
      </c>
      <c r="E18" s="61" t="s">
        <v>607</v>
      </c>
      <c r="F18" s="33" t="s">
        <v>365</v>
      </c>
      <c r="G18" s="41" t="s">
        <v>608</v>
      </c>
      <c r="H18" s="83" t="s">
        <v>659</v>
      </c>
      <c r="I18" s="43" t="s">
        <v>681</v>
      </c>
      <c r="J18" s="47" t="s">
        <v>611</v>
      </c>
      <c r="K18" s="43" t="s">
        <v>612</v>
      </c>
      <c r="L18" s="43">
        <v>90</v>
      </c>
      <c r="M18" s="35" t="s">
        <v>653</v>
      </c>
      <c r="N18" s="43" t="s">
        <v>677</v>
      </c>
      <c r="O18" s="43" t="s">
        <v>682</v>
      </c>
      <c r="P18" s="43">
        <v>105</v>
      </c>
      <c r="Q18" s="43">
        <v>95</v>
      </c>
      <c r="R18" s="45" t="s">
        <v>683</v>
      </c>
      <c r="S18" s="46" t="s">
        <v>618</v>
      </c>
    </row>
    <row r="19" spans="1:19" ht="115.5" customHeight="1">
      <c r="A19" s="46" t="s">
        <v>605</v>
      </c>
      <c r="B19" s="46" t="s">
        <v>606</v>
      </c>
      <c r="C19" s="50">
        <v>45448</v>
      </c>
      <c r="D19" s="87" t="str">
        <f t="shared" si="0"/>
        <v>n/a - terminated</v>
      </c>
      <c r="E19" s="40" t="s">
        <v>623</v>
      </c>
      <c r="F19" s="32" t="s">
        <v>366</v>
      </c>
      <c r="G19" s="41" t="s">
        <v>608</v>
      </c>
      <c r="H19" s="83" t="s">
        <v>684</v>
      </c>
      <c r="I19" s="43" t="s">
        <v>625</v>
      </c>
      <c r="J19" s="44" t="s">
        <v>626</v>
      </c>
      <c r="K19" s="43" t="s">
        <v>626</v>
      </c>
      <c r="L19" s="43" t="s">
        <v>627</v>
      </c>
      <c r="M19" s="43" t="s">
        <v>627</v>
      </c>
      <c r="N19" s="41" t="s">
        <v>627</v>
      </c>
      <c r="O19" s="41" t="s">
        <v>627</v>
      </c>
      <c r="P19" s="43" t="s">
        <v>627</v>
      </c>
      <c r="Q19" s="43" t="s">
        <v>627</v>
      </c>
      <c r="R19" s="45" t="s">
        <v>685</v>
      </c>
      <c r="S19" s="46" t="s">
        <v>618</v>
      </c>
    </row>
    <row r="20" spans="1:19" ht="115.5" customHeight="1">
      <c r="A20" s="46" t="s">
        <v>605</v>
      </c>
      <c r="B20" s="46" t="s">
        <v>606</v>
      </c>
      <c r="C20" s="152" t="s">
        <v>368</v>
      </c>
      <c r="D20" s="67" t="str">
        <f t="shared" si="0"/>
        <v>N/A - withdrawn</v>
      </c>
      <c r="E20" s="58" t="s">
        <v>607</v>
      </c>
      <c r="F20" s="37" t="s">
        <v>367</v>
      </c>
      <c r="G20" s="42" t="s">
        <v>686</v>
      </c>
      <c r="H20" s="83" t="s">
        <v>687</v>
      </c>
      <c r="I20" s="43" t="s">
        <v>688</v>
      </c>
      <c r="J20" s="43" t="s">
        <v>688</v>
      </c>
      <c r="K20" s="43" t="s">
        <v>688</v>
      </c>
      <c r="L20" s="43" t="s">
        <v>688</v>
      </c>
      <c r="M20" s="43" t="s">
        <v>688</v>
      </c>
      <c r="N20" s="43" t="s">
        <v>368</v>
      </c>
      <c r="O20" s="43" t="s">
        <v>368</v>
      </c>
      <c r="P20" s="43" t="s">
        <v>688</v>
      </c>
      <c r="Q20" s="43" t="s">
        <v>688</v>
      </c>
      <c r="R20" s="57" t="s">
        <v>689</v>
      </c>
      <c r="S20" s="43" t="s">
        <v>618</v>
      </c>
    </row>
    <row r="21" spans="1:19" ht="99.75" customHeight="1">
      <c r="A21" s="46" t="s">
        <v>605</v>
      </c>
      <c r="B21" s="46" t="s">
        <v>606</v>
      </c>
      <c r="C21" s="50">
        <v>45455</v>
      </c>
      <c r="D21" s="87" t="str">
        <f t="shared" si="0"/>
        <v xml:space="preserve">Not recommended  </v>
      </c>
      <c r="E21" s="61" t="s">
        <v>607</v>
      </c>
      <c r="F21" s="113" t="s">
        <v>369</v>
      </c>
      <c r="G21" s="42" t="s">
        <v>608</v>
      </c>
      <c r="H21" s="83" t="s">
        <v>690</v>
      </c>
      <c r="I21" s="46" t="s">
        <v>691</v>
      </c>
      <c r="J21" s="47" t="s">
        <v>626</v>
      </c>
      <c r="K21" s="46" t="s">
        <v>626</v>
      </c>
      <c r="L21" s="46" t="s">
        <v>692</v>
      </c>
      <c r="M21" s="42" t="s">
        <v>614</v>
      </c>
      <c r="N21" s="43" t="s">
        <v>693</v>
      </c>
      <c r="O21" s="43" t="s">
        <v>691</v>
      </c>
      <c r="P21" s="43" t="s">
        <v>691</v>
      </c>
      <c r="Q21" s="43" t="s">
        <v>693</v>
      </c>
      <c r="R21" s="45" t="s">
        <v>694</v>
      </c>
      <c r="S21" s="43" t="s">
        <v>618</v>
      </c>
    </row>
    <row r="22" spans="1:19" ht="99.75" customHeight="1">
      <c r="A22" s="46" t="s">
        <v>605</v>
      </c>
      <c r="B22" s="46" t="s">
        <v>606</v>
      </c>
      <c r="C22" s="151">
        <v>45456</v>
      </c>
      <c r="D22" s="87" t="str">
        <f t="shared" si="0"/>
        <v>n/a - terminated</v>
      </c>
      <c r="E22" s="40" t="s">
        <v>623</v>
      </c>
      <c r="F22" s="37" t="s">
        <v>370</v>
      </c>
      <c r="G22" s="46" t="s">
        <v>695</v>
      </c>
      <c r="H22" s="83" t="s">
        <v>696</v>
      </c>
      <c r="I22" s="46" t="s">
        <v>625</v>
      </c>
      <c r="J22" s="44" t="s">
        <v>626</v>
      </c>
      <c r="K22" s="43" t="s">
        <v>626</v>
      </c>
      <c r="L22" s="43" t="s">
        <v>627</v>
      </c>
      <c r="M22" s="43" t="s">
        <v>627</v>
      </c>
      <c r="N22" s="41" t="s">
        <v>627</v>
      </c>
      <c r="O22" s="41" t="s">
        <v>627</v>
      </c>
      <c r="P22" s="43" t="s">
        <v>627</v>
      </c>
      <c r="Q22" s="43" t="s">
        <v>627</v>
      </c>
      <c r="R22" s="141" t="s">
        <v>697</v>
      </c>
      <c r="S22" s="46" t="s">
        <v>618</v>
      </c>
    </row>
    <row r="23" spans="1:19" ht="98.25" customHeight="1">
      <c r="A23" s="46" t="s">
        <v>605</v>
      </c>
      <c r="B23" s="46" t="s">
        <v>606</v>
      </c>
      <c r="C23" s="50">
        <v>45462</v>
      </c>
      <c r="D23" s="87">
        <f t="shared" si="0"/>
        <v>45492</v>
      </c>
      <c r="E23" s="58" t="s">
        <v>607</v>
      </c>
      <c r="F23" s="33" t="s">
        <v>371</v>
      </c>
      <c r="G23" s="41" t="s">
        <v>698</v>
      </c>
      <c r="H23" s="83" t="s">
        <v>699</v>
      </c>
      <c r="I23" s="43" t="s">
        <v>610</v>
      </c>
      <c r="J23" s="47" t="s">
        <v>611</v>
      </c>
      <c r="K23" s="43" t="s">
        <v>612</v>
      </c>
      <c r="L23" s="41">
        <v>30</v>
      </c>
      <c r="M23" s="43" t="s">
        <v>638</v>
      </c>
      <c r="N23" s="41" t="s">
        <v>635</v>
      </c>
      <c r="O23" s="43" t="s">
        <v>700</v>
      </c>
      <c r="P23" s="43" t="s">
        <v>610</v>
      </c>
      <c r="Q23" s="43" t="s">
        <v>610</v>
      </c>
      <c r="R23" s="45" t="s">
        <v>701</v>
      </c>
      <c r="S23" s="46" t="s">
        <v>618</v>
      </c>
    </row>
    <row r="24" spans="1:19" ht="114.75" customHeight="1">
      <c r="A24" s="46" t="s">
        <v>605</v>
      </c>
      <c r="B24" s="46" t="s">
        <v>606</v>
      </c>
      <c r="C24" s="50">
        <v>45476</v>
      </c>
      <c r="D24" s="58">
        <f t="shared" si="0"/>
        <v>45506</v>
      </c>
      <c r="E24" s="58" t="s">
        <v>607</v>
      </c>
      <c r="F24" s="32" t="s">
        <v>372</v>
      </c>
      <c r="G24" s="41" t="s">
        <v>608</v>
      </c>
      <c r="H24" s="83" t="s">
        <v>702</v>
      </c>
      <c r="I24" s="43" t="s">
        <v>634</v>
      </c>
      <c r="J24" s="47" t="s">
        <v>611</v>
      </c>
      <c r="K24" s="43" t="s">
        <v>612</v>
      </c>
      <c r="L24" s="41">
        <v>30</v>
      </c>
      <c r="M24" s="43" t="s">
        <v>703</v>
      </c>
      <c r="N24" s="41" t="s">
        <v>610</v>
      </c>
      <c r="O24" s="41" t="s">
        <v>610</v>
      </c>
      <c r="P24" s="41" t="s">
        <v>610</v>
      </c>
      <c r="Q24" s="41" t="s">
        <v>610</v>
      </c>
      <c r="R24" s="45" t="s">
        <v>704</v>
      </c>
      <c r="S24" s="46" t="s">
        <v>705</v>
      </c>
    </row>
    <row r="25" spans="1:19" ht="88.5" customHeight="1">
      <c r="A25" s="46" t="s">
        <v>605</v>
      </c>
      <c r="B25" s="46" t="s">
        <v>606</v>
      </c>
      <c r="C25" s="151">
        <v>45483</v>
      </c>
      <c r="D25" s="58">
        <f t="shared" si="0"/>
        <v>45573</v>
      </c>
      <c r="E25" s="61" t="s">
        <v>607</v>
      </c>
      <c r="F25" s="32" t="s">
        <v>374</v>
      </c>
      <c r="G25" s="46" t="s">
        <v>706</v>
      </c>
      <c r="H25" s="46" t="s">
        <v>707</v>
      </c>
      <c r="I25" s="43" t="s">
        <v>610</v>
      </c>
      <c r="J25" s="47" t="s">
        <v>708</v>
      </c>
      <c r="K25" s="43" t="s">
        <v>612</v>
      </c>
      <c r="L25" s="44">
        <v>90</v>
      </c>
      <c r="M25" s="43" t="s">
        <v>670</v>
      </c>
      <c r="N25" s="42" t="s">
        <v>635</v>
      </c>
      <c r="O25" s="46" t="s">
        <v>709</v>
      </c>
      <c r="P25" s="55">
        <v>50088</v>
      </c>
      <c r="Q25" s="55">
        <v>5263</v>
      </c>
      <c r="R25" s="45" t="s">
        <v>710</v>
      </c>
      <c r="S25" s="43" t="s">
        <v>618</v>
      </c>
    </row>
    <row r="26" spans="1:19" ht="118.5" customHeight="1">
      <c r="A26" s="46" t="s">
        <v>605</v>
      </c>
      <c r="B26" s="46" t="s">
        <v>606</v>
      </c>
      <c r="C26" s="50">
        <v>45483</v>
      </c>
      <c r="D26" s="40" t="str">
        <f t="shared" si="0"/>
        <v>n/a - terminated</v>
      </c>
      <c r="E26" s="40" t="s">
        <v>623</v>
      </c>
      <c r="F26" s="103" t="s">
        <v>376</v>
      </c>
      <c r="G26" s="46" t="s">
        <v>608</v>
      </c>
      <c r="H26" s="43" t="s">
        <v>633</v>
      </c>
      <c r="I26" s="43" t="s">
        <v>625</v>
      </c>
      <c r="J26" s="47" t="s">
        <v>626</v>
      </c>
      <c r="K26" s="43" t="s">
        <v>626</v>
      </c>
      <c r="L26" s="43" t="s">
        <v>627</v>
      </c>
      <c r="M26" s="43" t="s">
        <v>627</v>
      </c>
      <c r="N26" s="41" t="s">
        <v>627</v>
      </c>
      <c r="O26" s="41" t="s">
        <v>627</v>
      </c>
      <c r="P26" s="43" t="s">
        <v>627</v>
      </c>
      <c r="Q26" s="43" t="s">
        <v>627</v>
      </c>
      <c r="R26" s="45" t="s">
        <v>711</v>
      </c>
      <c r="S26" s="43" t="s">
        <v>618</v>
      </c>
    </row>
    <row r="27" spans="1:19" ht="79.5" customHeight="1">
      <c r="A27" s="46" t="s">
        <v>605</v>
      </c>
      <c r="B27" s="46" t="s">
        <v>606</v>
      </c>
      <c r="C27" s="50">
        <v>45497</v>
      </c>
      <c r="D27" s="67">
        <f t="shared" si="0"/>
        <v>45587</v>
      </c>
      <c r="E27" s="40" t="s">
        <v>607</v>
      </c>
      <c r="F27" s="103" t="s">
        <v>377</v>
      </c>
      <c r="G27" s="41" t="s">
        <v>712</v>
      </c>
      <c r="H27" s="83" t="s">
        <v>713</v>
      </c>
      <c r="I27" s="43" t="s">
        <v>610</v>
      </c>
      <c r="J27" s="47" t="s">
        <v>611</v>
      </c>
      <c r="K27" s="43" t="s">
        <v>612</v>
      </c>
      <c r="L27" s="43">
        <v>90</v>
      </c>
      <c r="M27" s="43" t="s">
        <v>638</v>
      </c>
      <c r="N27" s="43" t="s">
        <v>635</v>
      </c>
      <c r="O27" s="43" t="s">
        <v>714</v>
      </c>
      <c r="P27" s="51">
        <v>8400</v>
      </c>
      <c r="Q27" s="53">
        <v>7800</v>
      </c>
      <c r="R27" s="78" t="s">
        <v>715</v>
      </c>
      <c r="S27" s="46" t="s">
        <v>618</v>
      </c>
    </row>
    <row r="28" spans="1:19" ht="162.75" customHeight="1">
      <c r="A28" s="46" t="s">
        <v>605</v>
      </c>
      <c r="B28" s="46" t="s">
        <v>606</v>
      </c>
      <c r="C28" s="151">
        <v>45497</v>
      </c>
      <c r="D28" s="40" t="str">
        <f t="shared" si="0"/>
        <v>n/a - managed access agreement</v>
      </c>
      <c r="E28" s="58" t="s">
        <v>607</v>
      </c>
      <c r="F28" s="103" t="s">
        <v>378</v>
      </c>
      <c r="G28" s="42" t="s">
        <v>686</v>
      </c>
      <c r="H28" s="46" t="s">
        <v>716</v>
      </c>
      <c r="I28" s="43" t="s">
        <v>717</v>
      </c>
      <c r="J28" s="44" t="s">
        <v>611</v>
      </c>
      <c r="K28" s="43" t="s">
        <v>612</v>
      </c>
      <c r="L28" s="43" t="s">
        <v>718</v>
      </c>
      <c r="M28" s="42" t="s">
        <v>614</v>
      </c>
      <c r="N28" s="43" t="s">
        <v>649</v>
      </c>
      <c r="O28" s="43" t="s">
        <v>719</v>
      </c>
      <c r="P28" s="41" t="s">
        <v>610</v>
      </c>
      <c r="Q28" s="41" t="s">
        <v>610</v>
      </c>
      <c r="R28" s="57" t="s">
        <v>720</v>
      </c>
      <c r="S28" s="43" t="s">
        <v>618</v>
      </c>
    </row>
    <row r="29" spans="1:19" ht="160.5" customHeight="1">
      <c r="A29" s="46" t="s">
        <v>605</v>
      </c>
      <c r="B29" s="46" t="s">
        <v>606</v>
      </c>
      <c r="C29" s="151">
        <v>45497</v>
      </c>
      <c r="D29" s="40">
        <f t="shared" si="0"/>
        <v>45527</v>
      </c>
      <c r="E29" s="61" t="s">
        <v>607</v>
      </c>
      <c r="F29" s="32" t="s">
        <v>379</v>
      </c>
      <c r="G29" s="46" t="s">
        <v>698</v>
      </c>
      <c r="H29" s="43" t="s">
        <v>721</v>
      </c>
      <c r="I29" s="43" t="s">
        <v>610</v>
      </c>
      <c r="J29" s="43" t="s">
        <v>642</v>
      </c>
      <c r="K29" s="43" t="s">
        <v>612</v>
      </c>
      <c r="L29" s="41">
        <v>30</v>
      </c>
      <c r="M29" s="42" t="s">
        <v>614</v>
      </c>
      <c r="N29" s="41" t="s">
        <v>635</v>
      </c>
      <c r="O29" s="43" t="s">
        <v>722</v>
      </c>
      <c r="P29" s="51">
        <v>9800</v>
      </c>
      <c r="Q29" s="51" t="s">
        <v>610</v>
      </c>
      <c r="R29" s="45" t="s">
        <v>723</v>
      </c>
      <c r="S29" s="46" t="s">
        <v>705</v>
      </c>
    </row>
    <row r="30" spans="1:19" ht="151.5" customHeight="1">
      <c r="A30" s="46" t="s">
        <v>605</v>
      </c>
      <c r="B30" s="46" t="s">
        <v>606</v>
      </c>
      <c r="C30" s="50">
        <v>45502</v>
      </c>
      <c r="D30" s="40" t="str">
        <f t="shared" si="0"/>
        <v xml:space="preserve">Not recommended  </v>
      </c>
      <c r="E30" s="61" t="s">
        <v>607</v>
      </c>
      <c r="F30" s="32" t="s">
        <v>380</v>
      </c>
      <c r="G30" s="41" t="s">
        <v>608</v>
      </c>
      <c r="H30" s="46" t="s">
        <v>724</v>
      </c>
      <c r="I30" s="43" t="s">
        <v>691</v>
      </c>
      <c r="J30" s="47" t="s">
        <v>626</v>
      </c>
      <c r="K30" s="46" t="s">
        <v>626</v>
      </c>
      <c r="L30" s="43" t="s">
        <v>692</v>
      </c>
      <c r="M30" s="41" t="s">
        <v>725</v>
      </c>
      <c r="N30" s="43" t="s">
        <v>693</v>
      </c>
      <c r="O30" s="43" t="s">
        <v>693</v>
      </c>
      <c r="P30" s="43" t="s">
        <v>693</v>
      </c>
      <c r="Q30" s="43" t="s">
        <v>693</v>
      </c>
      <c r="R30" s="45" t="s">
        <v>726</v>
      </c>
      <c r="S30" s="46" t="s">
        <v>618</v>
      </c>
    </row>
    <row r="31" spans="1:19" ht="106.5" customHeight="1">
      <c r="A31" s="46" t="s">
        <v>605</v>
      </c>
      <c r="B31" s="46" t="s">
        <v>606</v>
      </c>
      <c r="C31" s="50">
        <v>45511</v>
      </c>
      <c r="D31" s="58">
        <f t="shared" si="0"/>
        <v>45601</v>
      </c>
      <c r="E31" s="87" t="s">
        <v>607</v>
      </c>
      <c r="F31" s="70" t="s">
        <v>381</v>
      </c>
      <c r="G31" s="42" t="s">
        <v>727</v>
      </c>
      <c r="H31" s="46" t="s">
        <v>728</v>
      </c>
      <c r="I31" s="43" t="s">
        <v>610</v>
      </c>
      <c r="J31" s="47" t="s">
        <v>642</v>
      </c>
      <c r="K31" s="43" t="s">
        <v>612</v>
      </c>
      <c r="L31" s="41">
        <v>90</v>
      </c>
      <c r="M31" s="43" t="s">
        <v>670</v>
      </c>
      <c r="N31" s="41" t="s">
        <v>635</v>
      </c>
      <c r="O31" s="43" t="s">
        <v>729</v>
      </c>
      <c r="P31" s="51">
        <v>14200</v>
      </c>
      <c r="Q31" s="51">
        <v>1700</v>
      </c>
      <c r="R31" s="45" t="s">
        <v>730</v>
      </c>
      <c r="S31" s="46" t="s">
        <v>618</v>
      </c>
    </row>
    <row r="32" spans="1:19" ht="148.5" customHeight="1">
      <c r="A32" s="46" t="s">
        <v>605</v>
      </c>
      <c r="B32" s="46" t="s">
        <v>606</v>
      </c>
      <c r="C32" s="50">
        <v>45511</v>
      </c>
      <c r="D32" s="58">
        <f t="shared" si="0"/>
        <v>45601</v>
      </c>
      <c r="E32" s="61" t="s">
        <v>607</v>
      </c>
      <c r="F32" s="103" t="s">
        <v>382</v>
      </c>
      <c r="G32" s="42" t="s">
        <v>668</v>
      </c>
      <c r="H32" s="88" t="s">
        <v>731</v>
      </c>
      <c r="I32" s="43" t="s">
        <v>610</v>
      </c>
      <c r="J32" s="47" t="s">
        <v>611</v>
      </c>
      <c r="K32" s="43" t="s">
        <v>612</v>
      </c>
      <c r="L32" s="43">
        <v>90</v>
      </c>
      <c r="M32" s="35" t="s">
        <v>670</v>
      </c>
      <c r="N32" s="43" t="s">
        <v>615</v>
      </c>
      <c r="O32" s="43" t="s">
        <v>732</v>
      </c>
      <c r="P32" s="41">
        <v>305</v>
      </c>
      <c r="Q32" s="43">
        <v>225</v>
      </c>
      <c r="R32" s="45" t="s">
        <v>733</v>
      </c>
      <c r="S32" s="46" t="s">
        <v>618</v>
      </c>
    </row>
    <row r="33" spans="1:19" ht="108" customHeight="1">
      <c r="A33" s="46" t="s">
        <v>605</v>
      </c>
      <c r="B33" s="46" t="s">
        <v>606</v>
      </c>
      <c r="C33" s="151">
        <v>45512</v>
      </c>
      <c r="D33" s="40" t="str">
        <f t="shared" si="0"/>
        <v>n/a - terminated</v>
      </c>
      <c r="E33" s="40" t="s">
        <v>623</v>
      </c>
      <c r="F33" s="33" t="s">
        <v>384</v>
      </c>
      <c r="G33" s="42" t="s">
        <v>608</v>
      </c>
      <c r="H33" s="46" t="s">
        <v>734</v>
      </c>
      <c r="I33" s="43" t="s">
        <v>625</v>
      </c>
      <c r="J33" s="44" t="s">
        <v>626</v>
      </c>
      <c r="K33" s="43" t="s">
        <v>626</v>
      </c>
      <c r="L33" s="41" t="s">
        <v>627</v>
      </c>
      <c r="M33" s="46" t="s">
        <v>627</v>
      </c>
      <c r="N33" s="41" t="s">
        <v>627</v>
      </c>
      <c r="O33" s="41" t="s">
        <v>627</v>
      </c>
      <c r="P33" s="43" t="s">
        <v>627</v>
      </c>
      <c r="Q33" s="43" t="s">
        <v>627</v>
      </c>
      <c r="R33" s="45" t="s">
        <v>735</v>
      </c>
      <c r="S33" s="46" t="s">
        <v>618</v>
      </c>
    </row>
    <row r="34" spans="1:19" ht="137.25" customHeight="1">
      <c r="A34" s="136" t="s">
        <v>605</v>
      </c>
      <c r="B34" s="46" t="s">
        <v>606</v>
      </c>
      <c r="C34" s="151">
        <v>45518</v>
      </c>
      <c r="D34" s="89">
        <f t="shared" si="0"/>
        <v>45608</v>
      </c>
      <c r="E34" s="61" t="s">
        <v>607</v>
      </c>
      <c r="F34" s="36" t="s">
        <v>385</v>
      </c>
      <c r="G34" s="42" t="s">
        <v>608</v>
      </c>
      <c r="H34" s="46" t="s">
        <v>734</v>
      </c>
      <c r="I34" s="43" t="s">
        <v>681</v>
      </c>
      <c r="J34" s="44" t="s">
        <v>642</v>
      </c>
      <c r="K34" s="43" t="s">
        <v>643</v>
      </c>
      <c r="L34" s="44">
        <v>90</v>
      </c>
      <c r="M34" s="41" t="s">
        <v>638</v>
      </c>
      <c r="N34" s="41" t="s">
        <v>677</v>
      </c>
      <c r="O34" s="43" t="s">
        <v>736</v>
      </c>
      <c r="P34" s="51">
        <v>38172</v>
      </c>
      <c r="Q34" s="55">
        <v>12015</v>
      </c>
      <c r="R34" s="45" t="s">
        <v>737</v>
      </c>
      <c r="S34" s="43" t="s">
        <v>618</v>
      </c>
    </row>
    <row r="35" spans="1:19" ht="89.25" customHeight="1">
      <c r="A35" s="46" t="s">
        <v>605</v>
      </c>
      <c r="B35" s="46" t="s">
        <v>606</v>
      </c>
      <c r="C35" s="151">
        <v>45518</v>
      </c>
      <c r="D35" s="40">
        <f t="shared" si="0"/>
        <v>45608</v>
      </c>
      <c r="E35" s="58" t="s">
        <v>607</v>
      </c>
      <c r="F35" s="32" t="s">
        <v>386</v>
      </c>
      <c r="G35" s="46" t="s">
        <v>738</v>
      </c>
      <c r="H35" s="43" t="s">
        <v>739</v>
      </c>
      <c r="I35" s="43" t="s">
        <v>610</v>
      </c>
      <c r="J35" s="44" t="s">
        <v>642</v>
      </c>
      <c r="K35" s="43" t="s">
        <v>648</v>
      </c>
      <c r="L35" s="43">
        <v>90</v>
      </c>
      <c r="M35" s="35" t="s">
        <v>638</v>
      </c>
      <c r="N35" s="43" t="s">
        <v>635</v>
      </c>
      <c r="O35" s="43" t="s">
        <v>740</v>
      </c>
      <c r="P35" s="53">
        <v>32800</v>
      </c>
      <c r="Q35" s="51">
        <v>17700</v>
      </c>
      <c r="R35" s="45" t="s">
        <v>741</v>
      </c>
      <c r="S35" s="46" t="s">
        <v>618</v>
      </c>
    </row>
    <row r="36" spans="1:19" ht="132.75" customHeight="1">
      <c r="A36" s="46" t="s">
        <v>605</v>
      </c>
      <c r="B36" s="46" t="s">
        <v>606</v>
      </c>
      <c r="C36" s="151">
        <v>45526</v>
      </c>
      <c r="D36" s="40">
        <f t="shared" si="0"/>
        <v>45556</v>
      </c>
      <c r="E36" s="61" t="s">
        <v>607</v>
      </c>
      <c r="F36" s="103" t="s">
        <v>387</v>
      </c>
      <c r="G36" s="42" t="s">
        <v>742</v>
      </c>
      <c r="H36" s="46" t="s">
        <v>743</v>
      </c>
      <c r="I36" s="42" t="s">
        <v>610</v>
      </c>
      <c r="J36" s="47" t="s">
        <v>642</v>
      </c>
      <c r="K36" s="43" t="s">
        <v>612</v>
      </c>
      <c r="L36" s="44">
        <v>30</v>
      </c>
      <c r="M36" s="46" t="s">
        <v>670</v>
      </c>
      <c r="N36" s="41" t="s">
        <v>610</v>
      </c>
      <c r="O36" s="43" t="s">
        <v>744</v>
      </c>
      <c r="P36" s="51">
        <v>19000</v>
      </c>
      <c r="Q36" s="41" t="s">
        <v>610</v>
      </c>
      <c r="R36" s="45" t="s">
        <v>745</v>
      </c>
      <c r="S36" s="43" t="s">
        <v>705</v>
      </c>
    </row>
    <row r="37" spans="1:19" ht="119.25" customHeight="1">
      <c r="A37" s="46" t="s">
        <v>605</v>
      </c>
      <c r="B37" s="46" t="s">
        <v>606</v>
      </c>
      <c r="C37" s="151">
        <v>45533</v>
      </c>
      <c r="D37" s="40">
        <f t="shared" si="0"/>
        <v>45623</v>
      </c>
      <c r="E37" s="58" t="s">
        <v>607</v>
      </c>
      <c r="F37" s="32" t="s">
        <v>388</v>
      </c>
      <c r="G37" s="46" t="s">
        <v>608</v>
      </c>
      <c r="H37" s="43" t="s">
        <v>690</v>
      </c>
      <c r="I37" s="43" t="s">
        <v>610</v>
      </c>
      <c r="J37" s="44" t="s">
        <v>611</v>
      </c>
      <c r="K37" s="43" t="s">
        <v>612</v>
      </c>
      <c r="L37" s="43">
        <v>90</v>
      </c>
      <c r="M37" s="35" t="s">
        <v>614</v>
      </c>
      <c r="N37" s="43" t="s">
        <v>615</v>
      </c>
      <c r="O37" s="43" t="s">
        <v>746</v>
      </c>
      <c r="P37" s="53">
        <v>1200</v>
      </c>
      <c r="Q37" s="41">
        <v>650</v>
      </c>
      <c r="R37" s="45" t="s">
        <v>747</v>
      </c>
      <c r="S37" s="46" t="s">
        <v>618</v>
      </c>
    </row>
    <row r="38" spans="1:19" ht="192" customHeight="1">
      <c r="A38" s="46" t="s">
        <v>605</v>
      </c>
      <c r="B38" s="46" t="s">
        <v>606</v>
      </c>
      <c r="C38" s="151">
        <v>45539</v>
      </c>
      <c r="D38" s="58">
        <f t="shared" si="0"/>
        <v>45569</v>
      </c>
      <c r="E38" s="61" t="s">
        <v>607</v>
      </c>
      <c r="F38" s="91" t="s">
        <v>389</v>
      </c>
      <c r="G38" s="42" t="s">
        <v>748</v>
      </c>
      <c r="H38" s="46" t="s">
        <v>749</v>
      </c>
      <c r="I38" s="42" t="s">
        <v>634</v>
      </c>
      <c r="J38" s="47" t="s">
        <v>642</v>
      </c>
      <c r="K38" s="43" t="s">
        <v>643</v>
      </c>
      <c r="L38" s="44">
        <v>30</v>
      </c>
      <c r="M38" s="41" t="s">
        <v>638</v>
      </c>
      <c r="N38" s="41" t="s">
        <v>635</v>
      </c>
      <c r="O38" s="43" t="s">
        <v>750</v>
      </c>
      <c r="P38" s="51">
        <v>268000</v>
      </c>
      <c r="Q38" s="51">
        <v>42000</v>
      </c>
      <c r="R38" s="45" t="s">
        <v>751</v>
      </c>
      <c r="S38" s="43" t="s">
        <v>705</v>
      </c>
    </row>
    <row r="39" spans="1:19" ht="116.15" customHeight="1">
      <c r="A39" s="101" t="s">
        <v>605</v>
      </c>
      <c r="B39" s="46" t="s">
        <v>606</v>
      </c>
      <c r="C39" s="152">
        <v>45539</v>
      </c>
      <c r="D39" s="40">
        <f t="shared" si="0"/>
        <v>45629</v>
      </c>
      <c r="E39" s="61" t="s">
        <v>607</v>
      </c>
      <c r="F39" s="36" t="s">
        <v>390</v>
      </c>
      <c r="G39" s="42" t="s">
        <v>686</v>
      </c>
      <c r="H39" s="46" t="s">
        <v>752</v>
      </c>
      <c r="I39" s="46" t="s">
        <v>610</v>
      </c>
      <c r="J39" s="47" t="s">
        <v>611</v>
      </c>
      <c r="K39" s="43" t="s">
        <v>612</v>
      </c>
      <c r="L39" s="44">
        <v>90</v>
      </c>
      <c r="M39" s="42" t="s">
        <v>638</v>
      </c>
      <c r="N39" s="41" t="s">
        <v>677</v>
      </c>
      <c r="O39" s="43" t="s">
        <v>753</v>
      </c>
      <c r="P39" s="43">
        <v>115</v>
      </c>
      <c r="Q39" s="43" t="s">
        <v>754</v>
      </c>
      <c r="R39" s="45" t="s">
        <v>755</v>
      </c>
      <c r="S39" s="43" t="s">
        <v>618</v>
      </c>
    </row>
    <row r="40" spans="1:19" ht="96.75" customHeight="1">
      <c r="A40" s="46" t="s">
        <v>605</v>
      </c>
      <c r="B40" s="46" t="s">
        <v>606</v>
      </c>
      <c r="C40" s="151">
        <v>45539</v>
      </c>
      <c r="D40" s="58">
        <f t="shared" si="0"/>
        <v>45629</v>
      </c>
      <c r="E40" s="58" t="s">
        <v>607</v>
      </c>
      <c r="F40" s="103" t="s">
        <v>391</v>
      </c>
      <c r="G40" s="41" t="s">
        <v>608</v>
      </c>
      <c r="H40" s="46" t="s">
        <v>633</v>
      </c>
      <c r="I40" s="43" t="s">
        <v>610</v>
      </c>
      <c r="J40" s="44" t="s">
        <v>611</v>
      </c>
      <c r="K40" s="43" t="s">
        <v>612</v>
      </c>
      <c r="L40" s="41">
        <v>90</v>
      </c>
      <c r="M40" s="41" t="s">
        <v>638</v>
      </c>
      <c r="N40" s="41" t="s">
        <v>677</v>
      </c>
      <c r="O40" s="43" t="s">
        <v>756</v>
      </c>
      <c r="P40" s="51">
        <v>300</v>
      </c>
      <c r="Q40" s="41">
        <v>277</v>
      </c>
      <c r="R40" s="45" t="s">
        <v>757</v>
      </c>
      <c r="S40" s="46" t="s">
        <v>618</v>
      </c>
    </row>
    <row r="41" spans="1:19" ht="132.75" customHeight="1">
      <c r="A41" s="46" t="s">
        <v>605</v>
      </c>
      <c r="B41" s="46" t="s">
        <v>606</v>
      </c>
      <c r="C41" s="151">
        <v>45546</v>
      </c>
      <c r="D41" s="40">
        <f t="shared" si="0"/>
        <v>45636</v>
      </c>
      <c r="E41" s="61" t="s">
        <v>607</v>
      </c>
      <c r="F41" s="32" t="s">
        <v>392</v>
      </c>
      <c r="G41" s="41" t="s">
        <v>668</v>
      </c>
      <c r="H41" s="83" t="s">
        <v>758</v>
      </c>
      <c r="I41" s="43" t="s">
        <v>610</v>
      </c>
      <c r="J41" s="47" t="s">
        <v>611</v>
      </c>
      <c r="K41" s="43" t="s">
        <v>612</v>
      </c>
      <c r="L41" s="41">
        <v>90</v>
      </c>
      <c r="M41" s="42" t="s">
        <v>614</v>
      </c>
      <c r="N41" s="41" t="s">
        <v>759</v>
      </c>
      <c r="O41" s="43" t="s">
        <v>760</v>
      </c>
      <c r="P41" s="118">
        <v>50</v>
      </c>
      <c r="Q41" s="41">
        <v>62</v>
      </c>
      <c r="R41" s="45" t="s">
        <v>761</v>
      </c>
      <c r="S41" s="46" t="s">
        <v>618</v>
      </c>
    </row>
    <row r="42" spans="1:19" ht="132" customHeight="1">
      <c r="A42" s="46" t="s">
        <v>605</v>
      </c>
      <c r="B42" s="46" t="s">
        <v>606</v>
      </c>
      <c r="C42" s="151">
        <v>45546</v>
      </c>
      <c r="D42" s="58" t="str">
        <f t="shared" si="0"/>
        <v>n/a - managed access agreement</v>
      </c>
      <c r="E42" s="40" t="s">
        <v>607</v>
      </c>
      <c r="F42" s="32" t="s">
        <v>393</v>
      </c>
      <c r="G42" s="41" t="s">
        <v>686</v>
      </c>
      <c r="H42" s="46" t="s">
        <v>762</v>
      </c>
      <c r="I42" s="43" t="s">
        <v>610</v>
      </c>
      <c r="J42" s="47" t="s">
        <v>611</v>
      </c>
      <c r="K42" s="43" t="s">
        <v>612</v>
      </c>
      <c r="L42" s="43" t="s">
        <v>718</v>
      </c>
      <c r="M42" s="63" t="s">
        <v>763</v>
      </c>
      <c r="N42" s="41" t="s">
        <v>615</v>
      </c>
      <c r="O42" s="43" t="s">
        <v>764</v>
      </c>
      <c r="P42" s="41">
        <v>480</v>
      </c>
      <c r="Q42" s="41">
        <v>14</v>
      </c>
      <c r="R42" s="45" t="s">
        <v>765</v>
      </c>
      <c r="S42" s="46" t="s">
        <v>618</v>
      </c>
    </row>
    <row r="43" spans="1:19" ht="124.5" customHeight="1">
      <c r="A43" s="134" t="s">
        <v>605</v>
      </c>
      <c r="B43" s="46" t="s">
        <v>606</v>
      </c>
      <c r="C43" s="151">
        <v>45546</v>
      </c>
      <c r="D43" s="40">
        <f t="shared" si="0"/>
        <v>45576</v>
      </c>
      <c r="E43" s="61" t="s">
        <v>607</v>
      </c>
      <c r="F43" s="36" t="s">
        <v>394</v>
      </c>
      <c r="G43" s="42" t="s">
        <v>766</v>
      </c>
      <c r="H43" s="46" t="s">
        <v>767</v>
      </c>
      <c r="I43" s="42" t="s">
        <v>610</v>
      </c>
      <c r="J43" s="42" t="s">
        <v>642</v>
      </c>
      <c r="K43" s="43" t="s">
        <v>612</v>
      </c>
      <c r="L43" s="44">
        <v>30</v>
      </c>
      <c r="M43" s="42" t="s">
        <v>638</v>
      </c>
      <c r="N43" s="41" t="s">
        <v>610</v>
      </c>
      <c r="O43" s="43" t="s">
        <v>768</v>
      </c>
      <c r="P43" s="51">
        <v>22000</v>
      </c>
      <c r="Q43" s="51" t="s">
        <v>610</v>
      </c>
      <c r="R43" s="45" t="s">
        <v>769</v>
      </c>
      <c r="S43" s="46" t="s">
        <v>705</v>
      </c>
    </row>
    <row r="44" spans="1:19" ht="88.5" customHeight="1">
      <c r="A44" s="46" t="s">
        <v>605</v>
      </c>
      <c r="B44" s="46" t="s">
        <v>606</v>
      </c>
      <c r="C44" s="151">
        <v>45546</v>
      </c>
      <c r="D44" s="58">
        <f t="shared" si="0"/>
        <v>45636</v>
      </c>
      <c r="E44" s="61" t="s">
        <v>607</v>
      </c>
      <c r="F44" s="32" t="s">
        <v>395</v>
      </c>
      <c r="G44" s="46" t="s">
        <v>608</v>
      </c>
      <c r="H44" s="43" t="s">
        <v>624</v>
      </c>
      <c r="I44" s="43" t="s">
        <v>610</v>
      </c>
      <c r="J44" s="44" t="s">
        <v>611</v>
      </c>
      <c r="K44" s="43" t="s">
        <v>612</v>
      </c>
      <c r="L44" s="41">
        <v>90</v>
      </c>
      <c r="M44" s="41" t="s">
        <v>638</v>
      </c>
      <c r="N44" s="41" t="s">
        <v>635</v>
      </c>
      <c r="O44" s="43" t="s">
        <v>740</v>
      </c>
      <c r="P44" s="41">
        <v>35</v>
      </c>
      <c r="Q44" s="41">
        <v>36</v>
      </c>
      <c r="R44" s="45" t="s">
        <v>770</v>
      </c>
      <c r="S44" s="46" t="s">
        <v>618</v>
      </c>
    </row>
    <row r="45" spans="1:19" ht="96" customHeight="1">
      <c r="A45" s="46" t="s">
        <v>605</v>
      </c>
      <c r="B45" s="46" t="s">
        <v>606</v>
      </c>
      <c r="C45" s="151">
        <v>45547</v>
      </c>
      <c r="D45" s="40" t="str">
        <f t="shared" si="0"/>
        <v>n/a - terminated</v>
      </c>
      <c r="E45" s="40" t="s">
        <v>623</v>
      </c>
      <c r="F45" s="36" t="s">
        <v>396</v>
      </c>
      <c r="G45" s="41" t="s">
        <v>771</v>
      </c>
      <c r="H45" s="46" t="s">
        <v>771</v>
      </c>
      <c r="I45" s="43" t="s">
        <v>625</v>
      </c>
      <c r="J45" s="47" t="s">
        <v>626</v>
      </c>
      <c r="K45" s="43" t="s">
        <v>626</v>
      </c>
      <c r="L45" s="41" t="s">
        <v>627</v>
      </c>
      <c r="M45" s="43" t="s">
        <v>627</v>
      </c>
      <c r="N45" s="41" t="s">
        <v>627</v>
      </c>
      <c r="O45" s="41" t="s">
        <v>627</v>
      </c>
      <c r="P45" s="43" t="s">
        <v>627</v>
      </c>
      <c r="Q45" s="43" t="s">
        <v>627</v>
      </c>
      <c r="R45" s="45" t="s">
        <v>772</v>
      </c>
      <c r="S45" s="43" t="s">
        <v>618</v>
      </c>
    </row>
    <row r="46" spans="1:19" ht="93" customHeight="1">
      <c r="A46" s="46" t="s">
        <v>605</v>
      </c>
      <c r="B46" s="46" t="s">
        <v>606</v>
      </c>
      <c r="C46" s="151">
        <v>45552</v>
      </c>
      <c r="D46" s="40">
        <f t="shared" si="0"/>
        <v>45582</v>
      </c>
      <c r="E46" s="40" t="s">
        <v>607</v>
      </c>
      <c r="F46" s="32" t="s">
        <v>397</v>
      </c>
      <c r="G46" s="42" t="s">
        <v>608</v>
      </c>
      <c r="H46" s="46" t="s">
        <v>773</v>
      </c>
      <c r="I46" s="42" t="s">
        <v>610</v>
      </c>
      <c r="J46" s="46" t="s">
        <v>611</v>
      </c>
      <c r="K46" s="43" t="s">
        <v>612</v>
      </c>
      <c r="L46" s="41">
        <v>30</v>
      </c>
      <c r="M46" s="41" t="s">
        <v>638</v>
      </c>
      <c r="N46" s="41" t="s">
        <v>635</v>
      </c>
      <c r="O46" s="43" t="s">
        <v>774</v>
      </c>
      <c r="P46" s="51">
        <v>600</v>
      </c>
      <c r="Q46" s="41" t="s">
        <v>610</v>
      </c>
      <c r="R46" s="45" t="s">
        <v>775</v>
      </c>
      <c r="S46" s="46" t="s">
        <v>705</v>
      </c>
    </row>
    <row r="47" spans="1:19" ht="117.75" customHeight="1">
      <c r="A47" s="46" t="s">
        <v>605</v>
      </c>
      <c r="B47" s="46" t="s">
        <v>606</v>
      </c>
      <c r="C47" s="151">
        <v>45560</v>
      </c>
      <c r="D47" s="40">
        <f t="shared" si="0"/>
        <v>45650</v>
      </c>
      <c r="E47" s="40" t="s">
        <v>607</v>
      </c>
      <c r="F47" s="32" t="s">
        <v>398</v>
      </c>
      <c r="G47" s="43" t="s">
        <v>608</v>
      </c>
      <c r="H47" s="46" t="s">
        <v>776</v>
      </c>
      <c r="I47" s="43" t="s">
        <v>610</v>
      </c>
      <c r="J47" s="47" t="s">
        <v>611</v>
      </c>
      <c r="K47" s="43" t="s">
        <v>612</v>
      </c>
      <c r="L47" s="43">
        <v>90</v>
      </c>
      <c r="M47" s="41" t="s">
        <v>620</v>
      </c>
      <c r="N47" s="41" t="s">
        <v>615</v>
      </c>
      <c r="O47" s="43" t="s">
        <v>777</v>
      </c>
      <c r="P47" s="51">
        <v>3402</v>
      </c>
      <c r="Q47" s="51">
        <v>1963</v>
      </c>
      <c r="R47" s="45" t="s">
        <v>778</v>
      </c>
      <c r="S47" s="46" t="s">
        <v>618</v>
      </c>
    </row>
    <row r="48" spans="1:19" ht="171.75" customHeight="1">
      <c r="A48" s="46" t="s">
        <v>605</v>
      </c>
      <c r="B48" s="46" t="s">
        <v>606</v>
      </c>
      <c r="C48" s="50">
        <v>45567</v>
      </c>
      <c r="D48" s="40">
        <f t="shared" si="0"/>
        <v>45657</v>
      </c>
      <c r="E48" s="40" t="s">
        <v>607</v>
      </c>
      <c r="F48" s="32" t="s">
        <v>399</v>
      </c>
      <c r="G48" s="41" t="s">
        <v>766</v>
      </c>
      <c r="H48" s="46" t="s">
        <v>779</v>
      </c>
      <c r="I48" s="43" t="s">
        <v>681</v>
      </c>
      <c r="J48" s="47" t="s">
        <v>642</v>
      </c>
      <c r="K48" s="43" t="s">
        <v>648</v>
      </c>
      <c r="L48" s="41">
        <v>90</v>
      </c>
      <c r="M48" s="43" t="s">
        <v>780</v>
      </c>
      <c r="N48" s="41" t="s">
        <v>635</v>
      </c>
      <c r="O48" s="43" t="s">
        <v>781</v>
      </c>
      <c r="P48" s="51">
        <v>152000</v>
      </c>
      <c r="Q48" s="51">
        <v>7900</v>
      </c>
      <c r="R48" s="45" t="s">
        <v>782</v>
      </c>
      <c r="S48" s="46" t="s">
        <v>618</v>
      </c>
    </row>
    <row r="49" spans="1:19" ht="142.5" customHeight="1">
      <c r="A49" s="46" t="s">
        <v>605</v>
      </c>
      <c r="B49" s="46" t="s">
        <v>606</v>
      </c>
      <c r="C49" s="50">
        <v>45581</v>
      </c>
      <c r="D49" s="40" t="str">
        <f t="shared" si="0"/>
        <v>n/a - managed access agreement</v>
      </c>
      <c r="E49" s="61" t="s">
        <v>607</v>
      </c>
      <c r="F49" s="32" t="s">
        <v>400</v>
      </c>
      <c r="G49" s="42" t="s">
        <v>668</v>
      </c>
      <c r="H49" s="46" t="s">
        <v>783</v>
      </c>
      <c r="I49" s="43" t="s">
        <v>610</v>
      </c>
      <c r="J49" s="47" t="s">
        <v>611</v>
      </c>
      <c r="K49" s="43" t="s">
        <v>612</v>
      </c>
      <c r="L49" s="43" t="s">
        <v>718</v>
      </c>
      <c r="M49" s="41" t="s">
        <v>638</v>
      </c>
      <c r="N49" s="43" t="s">
        <v>615</v>
      </c>
      <c r="O49" s="43" t="s">
        <v>784</v>
      </c>
      <c r="P49" s="41">
        <v>109</v>
      </c>
      <c r="Q49" s="43">
        <v>109</v>
      </c>
      <c r="R49" s="45" t="s">
        <v>785</v>
      </c>
      <c r="S49" s="46" t="s">
        <v>618</v>
      </c>
    </row>
    <row r="50" spans="1:19" ht="108" customHeight="1">
      <c r="A50" s="46" t="s">
        <v>605</v>
      </c>
      <c r="B50" s="46" t="s">
        <v>606</v>
      </c>
      <c r="C50" s="50">
        <v>45588</v>
      </c>
      <c r="D50" s="58">
        <f t="shared" si="0"/>
        <v>45678</v>
      </c>
      <c r="E50" s="40" t="s">
        <v>607</v>
      </c>
      <c r="F50" s="32" t="s">
        <v>401</v>
      </c>
      <c r="G50" s="41" t="s">
        <v>686</v>
      </c>
      <c r="H50" s="46" t="s">
        <v>752</v>
      </c>
      <c r="I50" s="43" t="s">
        <v>610</v>
      </c>
      <c r="J50" s="44" t="s">
        <v>611</v>
      </c>
      <c r="K50" s="43" t="s">
        <v>612</v>
      </c>
      <c r="L50" s="43">
        <v>90</v>
      </c>
      <c r="M50" s="35" t="s">
        <v>638</v>
      </c>
      <c r="N50" s="41" t="s">
        <v>635</v>
      </c>
      <c r="O50" s="43" t="s">
        <v>740</v>
      </c>
      <c r="P50" s="41">
        <v>93</v>
      </c>
      <c r="Q50" s="41" t="s">
        <v>610</v>
      </c>
      <c r="R50" s="45" t="s">
        <v>786</v>
      </c>
      <c r="S50" s="46" t="s">
        <v>618</v>
      </c>
    </row>
    <row r="51" spans="1:19" ht="110.25" customHeight="1">
      <c r="A51" s="46" t="s">
        <v>605</v>
      </c>
      <c r="B51" s="43" t="s">
        <v>606</v>
      </c>
      <c r="C51" s="50">
        <v>45588</v>
      </c>
      <c r="D51" s="58">
        <f t="shared" si="0"/>
        <v>45678</v>
      </c>
      <c r="E51" s="61" t="s">
        <v>607</v>
      </c>
      <c r="F51" s="36" t="s">
        <v>402</v>
      </c>
      <c r="G51" s="42" t="s">
        <v>608</v>
      </c>
      <c r="H51" s="46" t="s">
        <v>659</v>
      </c>
      <c r="I51" s="42" t="s">
        <v>610</v>
      </c>
      <c r="J51" s="44" t="s">
        <v>611</v>
      </c>
      <c r="K51" s="43" t="s">
        <v>612</v>
      </c>
      <c r="L51" s="44">
        <v>90</v>
      </c>
      <c r="M51" s="42" t="s">
        <v>638</v>
      </c>
      <c r="N51" s="41" t="s">
        <v>615</v>
      </c>
      <c r="O51" s="43" t="s">
        <v>787</v>
      </c>
      <c r="P51" s="41">
        <v>402</v>
      </c>
      <c r="Q51" s="41">
        <v>182</v>
      </c>
      <c r="R51" s="45" t="s">
        <v>788</v>
      </c>
      <c r="S51" s="43" t="s">
        <v>618</v>
      </c>
    </row>
    <row r="52" spans="1:19" ht="110.25" customHeight="1">
      <c r="A52" s="46" t="s">
        <v>605</v>
      </c>
      <c r="B52" s="43" t="s">
        <v>606</v>
      </c>
      <c r="C52" s="50">
        <v>45602</v>
      </c>
      <c r="D52" s="40">
        <f t="shared" si="0"/>
        <v>45692</v>
      </c>
      <c r="E52" s="61" t="s">
        <v>607</v>
      </c>
      <c r="F52" s="36" t="s">
        <v>403</v>
      </c>
      <c r="G52" s="42" t="s">
        <v>686</v>
      </c>
      <c r="H52" s="46" t="s">
        <v>789</v>
      </c>
      <c r="I52" s="42" t="s">
        <v>610</v>
      </c>
      <c r="J52" s="47" t="s">
        <v>611</v>
      </c>
      <c r="K52" s="43" t="s">
        <v>612</v>
      </c>
      <c r="L52" s="44">
        <v>90</v>
      </c>
      <c r="M52" s="42" t="s">
        <v>638</v>
      </c>
      <c r="N52" s="42" t="s">
        <v>635</v>
      </c>
      <c r="O52" s="46" t="s">
        <v>790</v>
      </c>
      <c r="P52" s="42">
        <v>95</v>
      </c>
      <c r="Q52" s="42">
        <v>50</v>
      </c>
      <c r="R52" s="45" t="s">
        <v>791</v>
      </c>
      <c r="S52" s="43" t="s">
        <v>618</v>
      </c>
    </row>
    <row r="53" spans="1:19" ht="126.75" customHeight="1">
      <c r="A53" s="46" t="s">
        <v>605</v>
      </c>
      <c r="B53" s="46" t="s">
        <v>606</v>
      </c>
      <c r="C53" s="50">
        <v>45609</v>
      </c>
      <c r="D53" s="40">
        <f t="shared" si="0"/>
        <v>45699</v>
      </c>
      <c r="E53" s="61" t="s">
        <v>607</v>
      </c>
      <c r="F53" s="32" t="s">
        <v>404</v>
      </c>
      <c r="G53" s="46" t="s">
        <v>608</v>
      </c>
      <c r="H53" s="43" t="s">
        <v>674</v>
      </c>
      <c r="I53" s="43" t="s">
        <v>610</v>
      </c>
      <c r="J53" s="44" t="s">
        <v>611</v>
      </c>
      <c r="K53" s="43" t="s">
        <v>612</v>
      </c>
      <c r="L53" s="41">
        <v>90</v>
      </c>
      <c r="M53" s="41" t="s">
        <v>638</v>
      </c>
      <c r="N53" s="41" t="s">
        <v>677</v>
      </c>
      <c r="O53" s="43" t="s">
        <v>792</v>
      </c>
      <c r="P53" s="41">
        <v>225</v>
      </c>
      <c r="Q53" s="41">
        <v>210</v>
      </c>
      <c r="R53" s="45" t="s">
        <v>793</v>
      </c>
      <c r="S53" s="46" t="s">
        <v>618</v>
      </c>
    </row>
    <row r="54" spans="1:19" ht="84" customHeight="1">
      <c r="A54" s="135" t="s">
        <v>605</v>
      </c>
      <c r="B54" s="43" t="s">
        <v>606</v>
      </c>
      <c r="C54" s="50">
        <v>45609</v>
      </c>
      <c r="D54" s="40">
        <f t="shared" si="0"/>
        <v>45699</v>
      </c>
      <c r="E54" s="61" t="s">
        <v>607</v>
      </c>
      <c r="F54" s="36" t="s">
        <v>405</v>
      </c>
      <c r="G54" s="42" t="s">
        <v>608</v>
      </c>
      <c r="H54" s="46" t="s">
        <v>629</v>
      </c>
      <c r="I54" s="42" t="s">
        <v>610</v>
      </c>
      <c r="J54" s="47" t="s">
        <v>611</v>
      </c>
      <c r="K54" s="43" t="s">
        <v>612</v>
      </c>
      <c r="L54" s="44">
        <v>90</v>
      </c>
      <c r="M54" s="35" t="s">
        <v>670</v>
      </c>
      <c r="N54" s="41" t="s">
        <v>615</v>
      </c>
      <c r="O54" s="43" t="s">
        <v>794</v>
      </c>
      <c r="P54" s="41">
        <v>800</v>
      </c>
      <c r="Q54" s="41">
        <v>270</v>
      </c>
      <c r="R54" s="48" t="s">
        <v>795</v>
      </c>
      <c r="S54" s="43" t="s">
        <v>618</v>
      </c>
    </row>
    <row r="55" spans="1:19" ht="116.25" customHeight="1">
      <c r="A55" s="46" t="s">
        <v>605</v>
      </c>
      <c r="B55" s="46" t="s">
        <v>606</v>
      </c>
      <c r="C55" s="50">
        <v>45610</v>
      </c>
      <c r="D55" s="40">
        <f t="shared" si="0"/>
        <v>45700</v>
      </c>
      <c r="E55" s="61" t="s">
        <v>607</v>
      </c>
      <c r="F55" s="32" t="s">
        <v>406</v>
      </c>
      <c r="G55" s="46" t="s">
        <v>796</v>
      </c>
      <c r="H55" s="43" t="s">
        <v>797</v>
      </c>
      <c r="I55" s="43" t="s">
        <v>610</v>
      </c>
      <c r="J55" s="44" t="s">
        <v>611</v>
      </c>
      <c r="K55" s="43" t="s">
        <v>612</v>
      </c>
      <c r="L55" s="41">
        <v>90</v>
      </c>
      <c r="M55" s="41" t="s">
        <v>638</v>
      </c>
      <c r="N55" s="41" t="s">
        <v>635</v>
      </c>
      <c r="O55" s="43" t="s">
        <v>798</v>
      </c>
      <c r="P55" s="51">
        <v>3580</v>
      </c>
      <c r="Q55" s="41" t="s">
        <v>610</v>
      </c>
      <c r="R55" s="45" t="s">
        <v>799</v>
      </c>
      <c r="S55" s="46" t="s">
        <v>618</v>
      </c>
    </row>
    <row r="56" spans="1:19" ht="150.75" customHeight="1">
      <c r="A56" s="46" t="s">
        <v>605</v>
      </c>
      <c r="B56" s="46" t="s">
        <v>606</v>
      </c>
      <c r="C56" s="151">
        <v>45616</v>
      </c>
      <c r="D56" s="40">
        <f t="shared" si="0"/>
        <v>45706</v>
      </c>
      <c r="E56" s="58" t="s">
        <v>607</v>
      </c>
      <c r="F56" s="34" t="s">
        <v>407</v>
      </c>
      <c r="G56" s="46" t="s">
        <v>608</v>
      </c>
      <c r="H56" s="43" t="s">
        <v>674</v>
      </c>
      <c r="I56" s="43" t="s">
        <v>610</v>
      </c>
      <c r="J56" s="44" t="s">
        <v>611</v>
      </c>
      <c r="K56" s="43" t="s">
        <v>612</v>
      </c>
      <c r="L56" s="41">
        <v>90</v>
      </c>
      <c r="M56" s="41" t="s">
        <v>614</v>
      </c>
      <c r="N56" s="41" t="s">
        <v>615</v>
      </c>
      <c r="O56" s="46" t="s">
        <v>800</v>
      </c>
      <c r="P56" s="55">
        <v>2300</v>
      </c>
      <c r="Q56" s="55">
        <v>1000</v>
      </c>
      <c r="R56" s="45" t="s">
        <v>801</v>
      </c>
      <c r="S56" s="46" t="s">
        <v>618</v>
      </c>
    </row>
    <row r="57" spans="1:19" ht="134.25" customHeight="1">
      <c r="A57" s="46" t="s">
        <v>605</v>
      </c>
      <c r="B57" s="46" t="s">
        <v>606</v>
      </c>
      <c r="C57" s="151">
        <v>45616</v>
      </c>
      <c r="D57" s="40">
        <f t="shared" si="0"/>
        <v>45706</v>
      </c>
      <c r="E57" s="61" t="s">
        <v>607</v>
      </c>
      <c r="F57" s="36" t="s">
        <v>408</v>
      </c>
      <c r="G57" s="42" t="s">
        <v>608</v>
      </c>
      <c r="H57" s="46" t="s">
        <v>802</v>
      </c>
      <c r="I57" s="43" t="s">
        <v>610</v>
      </c>
      <c r="J57" s="44" t="s">
        <v>611</v>
      </c>
      <c r="K57" s="43" t="s">
        <v>612</v>
      </c>
      <c r="L57" s="44">
        <v>90</v>
      </c>
      <c r="M57" s="42" t="s">
        <v>638</v>
      </c>
      <c r="N57" s="41" t="s">
        <v>635</v>
      </c>
      <c r="O57" s="43" t="s">
        <v>803</v>
      </c>
      <c r="P57" s="41">
        <v>42</v>
      </c>
      <c r="Q57" s="41">
        <v>42</v>
      </c>
      <c r="R57" s="45" t="s">
        <v>804</v>
      </c>
      <c r="S57" s="43" t="s">
        <v>618</v>
      </c>
    </row>
    <row r="58" spans="1:19" ht="147" customHeight="1">
      <c r="A58" s="46" t="s">
        <v>605</v>
      </c>
      <c r="B58" s="46" t="s">
        <v>606</v>
      </c>
      <c r="C58" s="151">
        <v>45616</v>
      </c>
      <c r="D58" s="40">
        <f t="shared" si="0"/>
        <v>45646</v>
      </c>
      <c r="E58" s="61" t="s">
        <v>607</v>
      </c>
      <c r="F58" s="32" t="s">
        <v>409</v>
      </c>
      <c r="G58" s="46" t="s">
        <v>686</v>
      </c>
      <c r="H58" s="43" t="s">
        <v>752</v>
      </c>
      <c r="I58" s="43" t="s">
        <v>610</v>
      </c>
      <c r="J58" s="44" t="s">
        <v>611</v>
      </c>
      <c r="K58" s="43" t="s">
        <v>612</v>
      </c>
      <c r="L58" s="44">
        <v>30</v>
      </c>
      <c r="M58" s="41" t="s">
        <v>614</v>
      </c>
      <c r="N58" s="41" t="s">
        <v>635</v>
      </c>
      <c r="O58" s="43" t="s">
        <v>805</v>
      </c>
      <c r="P58" s="41">
        <v>390</v>
      </c>
      <c r="Q58" s="41" t="s">
        <v>610</v>
      </c>
      <c r="R58" s="45" t="s">
        <v>806</v>
      </c>
      <c r="S58" s="46" t="s">
        <v>705</v>
      </c>
    </row>
    <row r="59" spans="1:19" ht="161.25" customHeight="1">
      <c r="A59" s="139" t="s">
        <v>605</v>
      </c>
      <c r="B59" s="43" t="s">
        <v>606</v>
      </c>
      <c r="C59" s="151">
        <v>45623</v>
      </c>
      <c r="D59" s="40">
        <f t="shared" si="0"/>
        <v>45653</v>
      </c>
      <c r="E59" s="58" t="s">
        <v>607</v>
      </c>
      <c r="F59" s="36" t="s">
        <v>410</v>
      </c>
      <c r="G59" s="42" t="s">
        <v>668</v>
      </c>
      <c r="H59" s="46" t="s">
        <v>807</v>
      </c>
      <c r="I59" s="42" t="s">
        <v>610</v>
      </c>
      <c r="J59" s="44" t="s">
        <v>611</v>
      </c>
      <c r="K59" s="43" t="s">
        <v>612</v>
      </c>
      <c r="L59" s="44">
        <v>30</v>
      </c>
      <c r="M59" s="46" t="s">
        <v>670</v>
      </c>
      <c r="N59" s="41" t="s">
        <v>677</v>
      </c>
      <c r="O59" s="43" t="s">
        <v>808</v>
      </c>
      <c r="P59" s="105">
        <v>160</v>
      </c>
      <c r="Q59" s="41">
        <v>60</v>
      </c>
      <c r="R59" s="45" t="s">
        <v>809</v>
      </c>
      <c r="S59" s="43" t="s">
        <v>705</v>
      </c>
    </row>
    <row r="60" spans="1:19" ht="108.75" customHeight="1">
      <c r="A60" s="46" t="s">
        <v>605</v>
      </c>
      <c r="B60" s="43" t="s">
        <v>606</v>
      </c>
      <c r="C60" s="151">
        <v>45630</v>
      </c>
      <c r="D60" s="40">
        <f t="shared" si="0"/>
        <v>45660</v>
      </c>
      <c r="E60" s="58" t="s">
        <v>607</v>
      </c>
      <c r="F60" s="33" t="s">
        <v>411</v>
      </c>
      <c r="G60" s="43" t="s">
        <v>608</v>
      </c>
      <c r="H60" s="88" t="s">
        <v>674</v>
      </c>
      <c r="I60" s="43" t="s">
        <v>610</v>
      </c>
      <c r="J60" s="44" t="s">
        <v>611</v>
      </c>
      <c r="K60" s="43" t="s">
        <v>612</v>
      </c>
      <c r="L60" s="41">
        <v>30</v>
      </c>
      <c r="M60" s="41" t="s">
        <v>638</v>
      </c>
      <c r="N60" s="41" t="s">
        <v>635</v>
      </c>
      <c r="O60" s="43" t="s">
        <v>810</v>
      </c>
      <c r="P60" s="41">
        <v>40</v>
      </c>
      <c r="Q60" s="41">
        <v>15</v>
      </c>
      <c r="R60" s="45" t="s">
        <v>811</v>
      </c>
      <c r="S60" s="43" t="s">
        <v>705</v>
      </c>
    </row>
    <row r="61" spans="1:19" ht="110.25" customHeight="1">
      <c r="A61" s="46" t="s">
        <v>605</v>
      </c>
      <c r="B61" s="46" t="s">
        <v>606</v>
      </c>
      <c r="C61" s="50">
        <v>45630</v>
      </c>
      <c r="D61" s="40">
        <f t="shared" si="0"/>
        <v>45660</v>
      </c>
      <c r="E61" s="58" t="s">
        <v>607</v>
      </c>
      <c r="F61" s="37" t="s">
        <v>412</v>
      </c>
      <c r="G61" s="41" t="s">
        <v>766</v>
      </c>
      <c r="H61" s="83" t="s">
        <v>812</v>
      </c>
      <c r="I61" s="43" t="s">
        <v>610</v>
      </c>
      <c r="J61" s="47" t="s">
        <v>642</v>
      </c>
      <c r="K61" s="43" t="s">
        <v>612</v>
      </c>
      <c r="L61" s="41">
        <v>30</v>
      </c>
      <c r="M61" s="43" t="s">
        <v>813</v>
      </c>
      <c r="N61" s="41" t="s">
        <v>610</v>
      </c>
      <c r="O61" s="41" t="s">
        <v>610</v>
      </c>
      <c r="P61" s="51">
        <v>43800</v>
      </c>
      <c r="Q61" s="41" t="s">
        <v>610</v>
      </c>
      <c r="R61" s="45" t="s">
        <v>814</v>
      </c>
      <c r="S61" s="46" t="s">
        <v>705</v>
      </c>
    </row>
    <row r="62" spans="1:19" ht="90.75" customHeight="1">
      <c r="A62" s="46" t="s">
        <v>605</v>
      </c>
      <c r="B62" s="46" t="s">
        <v>606</v>
      </c>
      <c r="C62" s="50">
        <v>45637</v>
      </c>
      <c r="D62" s="40" t="str">
        <f t="shared" si="0"/>
        <v>n/a - managed access agreement</v>
      </c>
      <c r="E62" s="61" t="s">
        <v>607</v>
      </c>
      <c r="F62" s="36" t="s">
        <v>413</v>
      </c>
      <c r="G62" s="41" t="s">
        <v>608</v>
      </c>
      <c r="H62" s="46" t="s">
        <v>629</v>
      </c>
      <c r="I62" s="43" t="s">
        <v>610</v>
      </c>
      <c r="J62" s="47" t="s">
        <v>611</v>
      </c>
      <c r="K62" s="43" t="s">
        <v>612</v>
      </c>
      <c r="L62" s="43" t="s">
        <v>718</v>
      </c>
      <c r="M62" s="43" t="s">
        <v>670</v>
      </c>
      <c r="N62" s="41" t="s">
        <v>615</v>
      </c>
      <c r="O62" s="43" t="s">
        <v>815</v>
      </c>
      <c r="P62" s="51">
        <v>785</v>
      </c>
      <c r="Q62" s="41">
        <v>268</v>
      </c>
      <c r="R62" s="45" t="s">
        <v>816</v>
      </c>
      <c r="S62" s="46" t="s">
        <v>618</v>
      </c>
    </row>
    <row r="63" spans="1:19" ht="134.25" customHeight="1">
      <c r="A63" s="46" t="s">
        <v>605</v>
      </c>
      <c r="B63" s="46" t="s">
        <v>606</v>
      </c>
      <c r="C63" s="50">
        <v>45637</v>
      </c>
      <c r="D63" s="40" t="str">
        <f t="shared" si="0"/>
        <v>n/a - terminated</v>
      </c>
      <c r="E63" s="40" t="s">
        <v>623</v>
      </c>
      <c r="F63" s="36" t="s">
        <v>414</v>
      </c>
      <c r="G63" s="41" t="s">
        <v>608</v>
      </c>
      <c r="H63" s="46" t="s">
        <v>817</v>
      </c>
      <c r="I63" s="43" t="s">
        <v>625</v>
      </c>
      <c r="J63" s="47" t="s">
        <v>626</v>
      </c>
      <c r="K63" s="43" t="s">
        <v>626</v>
      </c>
      <c r="L63" s="43" t="s">
        <v>627</v>
      </c>
      <c r="M63" s="43" t="s">
        <v>627</v>
      </c>
      <c r="N63" s="41" t="s">
        <v>627</v>
      </c>
      <c r="O63" s="41" t="s">
        <v>627</v>
      </c>
      <c r="P63" s="43" t="s">
        <v>627</v>
      </c>
      <c r="Q63" s="43" t="s">
        <v>627</v>
      </c>
      <c r="R63" s="45" t="s">
        <v>818</v>
      </c>
      <c r="S63" s="43" t="s">
        <v>618</v>
      </c>
    </row>
    <row r="64" spans="1:19" ht="117.75" customHeight="1">
      <c r="A64" s="46" t="s">
        <v>605</v>
      </c>
      <c r="B64" s="43" t="s">
        <v>606</v>
      </c>
      <c r="C64" s="50">
        <v>45644</v>
      </c>
      <c r="D64" s="40">
        <f t="shared" si="0"/>
        <v>45674</v>
      </c>
      <c r="E64" s="61" t="s">
        <v>607</v>
      </c>
      <c r="F64" s="37" t="s">
        <v>415</v>
      </c>
      <c r="G64" s="46" t="s">
        <v>665</v>
      </c>
      <c r="H64" s="46" t="s">
        <v>819</v>
      </c>
      <c r="I64" s="43" t="s">
        <v>610</v>
      </c>
      <c r="J64" s="47" t="s">
        <v>611</v>
      </c>
      <c r="K64" s="43" t="s">
        <v>612</v>
      </c>
      <c r="L64" s="44">
        <v>30</v>
      </c>
      <c r="M64" s="42" t="s">
        <v>614</v>
      </c>
      <c r="N64" s="41" t="s">
        <v>615</v>
      </c>
      <c r="O64" s="43" t="s">
        <v>820</v>
      </c>
      <c r="P64" s="51">
        <v>43824</v>
      </c>
      <c r="Q64" s="41" t="s">
        <v>610</v>
      </c>
      <c r="R64" s="45" t="s">
        <v>821</v>
      </c>
      <c r="S64" s="43" t="s">
        <v>705</v>
      </c>
    </row>
    <row r="65" spans="1:19" ht="150" customHeight="1">
      <c r="A65" s="46" t="s">
        <v>605</v>
      </c>
      <c r="B65" s="46" t="s">
        <v>606</v>
      </c>
      <c r="C65" s="50">
        <v>45649</v>
      </c>
      <c r="D65" s="40">
        <f t="shared" si="0"/>
        <v>45829</v>
      </c>
      <c r="E65" s="58" t="s">
        <v>607</v>
      </c>
      <c r="F65" s="32" t="s">
        <v>416</v>
      </c>
      <c r="G65" s="43" t="s">
        <v>668</v>
      </c>
      <c r="H65" s="46" t="s">
        <v>669</v>
      </c>
      <c r="I65" s="43" t="s">
        <v>610</v>
      </c>
      <c r="J65" s="47" t="s">
        <v>642</v>
      </c>
      <c r="K65" s="43" t="s">
        <v>643</v>
      </c>
      <c r="L65" s="41">
        <v>180</v>
      </c>
      <c r="M65" s="43" t="s">
        <v>670</v>
      </c>
      <c r="N65" s="41" t="s">
        <v>615</v>
      </c>
      <c r="O65" s="43" t="s">
        <v>822</v>
      </c>
      <c r="P65" s="51">
        <v>3350000</v>
      </c>
      <c r="Q65" s="43" t="s">
        <v>823</v>
      </c>
      <c r="R65" s="45" t="s">
        <v>824</v>
      </c>
      <c r="S65" s="46" t="s">
        <v>618</v>
      </c>
    </row>
    <row r="66" spans="1:19" ht="246" customHeight="1">
      <c r="A66" s="46" t="s">
        <v>605</v>
      </c>
      <c r="B66" s="46" t="s">
        <v>606</v>
      </c>
      <c r="C66" s="151">
        <v>45666</v>
      </c>
      <c r="D66" s="40">
        <f t="shared" ref="D66:D129" si="1">IF(ISTEXT(L66),L66,L66+C66)</f>
        <v>45756</v>
      </c>
      <c r="E66" s="58" t="s">
        <v>607</v>
      </c>
      <c r="F66" s="32" t="s">
        <v>417</v>
      </c>
      <c r="G66" s="42" t="s">
        <v>608</v>
      </c>
      <c r="H66" s="43" t="s">
        <v>684</v>
      </c>
      <c r="I66" s="43" t="s">
        <v>610</v>
      </c>
      <c r="J66" s="44" t="s">
        <v>611</v>
      </c>
      <c r="K66" s="43" t="s">
        <v>612</v>
      </c>
      <c r="L66" s="43">
        <v>90</v>
      </c>
      <c r="M66" s="35" t="s">
        <v>825</v>
      </c>
      <c r="N66" s="41" t="s">
        <v>615</v>
      </c>
      <c r="O66" s="43" t="s">
        <v>826</v>
      </c>
      <c r="P66" s="41">
        <v>120</v>
      </c>
      <c r="Q66" s="41">
        <v>60</v>
      </c>
      <c r="R66" s="45" t="s">
        <v>827</v>
      </c>
      <c r="S66" s="46" t="s">
        <v>618</v>
      </c>
    </row>
    <row r="67" spans="1:19" ht="168" customHeight="1">
      <c r="A67" s="46" t="s">
        <v>605</v>
      </c>
      <c r="B67" s="46" t="s">
        <v>606</v>
      </c>
      <c r="C67" s="151">
        <v>45672</v>
      </c>
      <c r="D67" s="40" t="str">
        <f t="shared" si="1"/>
        <v>n/a - terminated</v>
      </c>
      <c r="E67" s="40" t="s">
        <v>623</v>
      </c>
      <c r="F67" s="33" t="s">
        <v>418</v>
      </c>
      <c r="G67" s="46" t="s">
        <v>706</v>
      </c>
      <c r="H67" s="46" t="s">
        <v>828</v>
      </c>
      <c r="I67" s="43" t="s">
        <v>625</v>
      </c>
      <c r="J67" s="47" t="s">
        <v>626</v>
      </c>
      <c r="K67" s="43" t="s">
        <v>626</v>
      </c>
      <c r="L67" s="43" t="s">
        <v>627</v>
      </c>
      <c r="M67" s="43" t="s">
        <v>627</v>
      </c>
      <c r="N67" s="41" t="s">
        <v>627</v>
      </c>
      <c r="O67" s="41" t="s">
        <v>627</v>
      </c>
      <c r="P67" s="43" t="s">
        <v>627</v>
      </c>
      <c r="Q67" s="43" t="s">
        <v>627</v>
      </c>
      <c r="R67" s="45" t="s">
        <v>829</v>
      </c>
      <c r="S67" s="46" t="s">
        <v>618</v>
      </c>
    </row>
    <row r="68" spans="1:19" ht="114.75" customHeight="1">
      <c r="A68" s="46" t="s">
        <v>605</v>
      </c>
      <c r="B68" s="46" t="s">
        <v>606</v>
      </c>
      <c r="C68" s="151">
        <v>45672</v>
      </c>
      <c r="D68" s="40" t="str">
        <f t="shared" si="1"/>
        <v>n/a - terminated</v>
      </c>
      <c r="E68" s="40" t="s">
        <v>623</v>
      </c>
      <c r="F68" s="32" t="s">
        <v>419</v>
      </c>
      <c r="G68" s="42" t="s">
        <v>626</v>
      </c>
      <c r="H68" s="46" t="s">
        <v>626</v>
      </c>
      <c r="I68" s="43" t="s">
        <v>625</v>
      </c>
      <c r="J68" s="47" t="s">
        <v>626</v>
      </c>
      <c r="K68" s="43" t="s">
        <v>626</v>
      </c>
      <c r="L68" s="43" t="s">
        <v>627</v>
      </c>
      <c r="M68" s="43" t="s">
        <v>627</v>
      </c>
      <c r="N68" s="41" t="s">
        <v>627</v>
      </c>
      <c r="O68" s="41" t="s">
        <v>627</v>
      </c>
      <c r="P68" s="43" t="s">
        <v>627</v>
      </c>
      <c r="Q68" s="43" t="s">
        <v>627</v>
      </c>
      <c r="R68" s="45" t="s">
        <v>830</v>
      </c>
      <c r="S68" s="46" t="s">
        <v>618</v>
      </c>
    </row>
    <row r="69" spans="1:19" ht="114.75" customHeight="1">
      <c r="A69" s="46" t="s">
        <v>605</v>
      </c>
      <c r="B69" s="46" t="s">
        <v>606</v>
      </c>
      <c r="C69" s="151">
        <v>45672</v>
      </c>
      <c r="D69" s="40">
        <f t="shared" si="1"/>
        <v>45762</v>
      </c>
      <c r="E69" s="61" t="s">
        <v>607</v>
      </c>
      <c r="F69" s="103" t="s">
        <v>420</v>
      </c>
      <c r="G69" s="42" t="s">
        <v>608</v>
      </c>
      <c r="H69" s="46" t="s">
        <v>674</v>
      </c>
      <c r="I69" s="43" t="s">
        <v>610</v>
      </c>
      <c r="J69" s="44" t="s">
        <v>611</v>
      </c>
      <c r="K69" s="43" t="s">
        <v>612</v>
      </c>
      <c r="L69" s="43">
        <v>90</v>
      </c>
      <c r="M69" s="35" t="s">
        <v>725</v>
      </c>
      <c r="N69" s="41" t="s">
        <v>615</v>
      </c>
      <c r="O69" s="43" t="s">
        <v>831</v>
      </c>
      <c r="P69" s="51">
        <v>2000</v>
      </c>
      <c r="Q69" s="41">
        <v>700</v>
      </c>
      <c r="R69" s="45" t="s">
        <v>832</v>
      </c>
      <c r="S69" s="46" t="s">
        <v>618</v>
      </c>
    </row>
    <row r="70" spans="1:19" ht="115.5" customHeight="1">
      <c r="A70" s="46" t="s">
        <v>605</v>
      </c>
      <c r="B70" s="46" t="s">
        <v>606</v>
      </c>
      <c r="C70" s="151">
        <v>45673</v>
      </c>
      <c r="D70" s="40">
        <f t="shared" si="1"/>
        <v>45763</v>
      </c>
      <c r="E70" s="58" t="s">
        <v>607</v>
      </c>
      <c r="F70" s="98" t="s">
        <v>421</v>
      </c>
      <c r="G70" s="41" t="s">
        <v>727</v>
      </c>
      <c r="H70" s="46" t="s">
        <v>833</v>
      </c>
      <c r="I70" s="46" t="s">
        <v>610</v>
      </c>
      <c r="J70" s="47" t="s">
        <v>611</v>
      </c>
      <c r="K70" s="43" t="s">
        <v>612</v>
      </c>
      <c r="L70" s="43">
        <v>90</v>
      </c>
      <c r="M70" s="35" t="s">
        <v>638</v>
      </c>
      <c r="N70" s="41" t="s">
        <v>677</v>
      </c>
      <c r="O70" s="43" t="s">
        <v>834</v>
      </c>
      <c r="P70" s="51">
        <v>1650</v>
      </c>
      <c r="Q70" s="51">
        <v>1550</v>
      </c>
      <c r="R70" s="45" t="s">
        <v>835</v>
      </c>
      <c r="S70" s="46" t="s">
        <v>618</v>
      </c>
    </row>
    <row r="71" spans="1:19" ht="117.75" customHeight="1">
      <c r="A71" s="46" t="s">
        <v>605</v>
      </c>
      <c r="B71" s="46" t="s">
        <v>606</v>
      </c>
      <c r="C71" s="151">
        <v>45673</v>
      </c>
      <c r="D71" s="40" t="str">
        <f t="shared" si="1"/>
        <v>n/a - terminated</v>
      </c>
      <c r="E71" s="40" t="s">
        <v>623</v>
      </c>
      <c r="F71" s="98" t="s">
        <v>422</v>
      </c>
      <c r="G71" s="46" t="s">
        <v>608</v>
      </c>
      <c r="H71" s="46" t="s">
        <v>734</v>
      </c>
      <c r="I71" s="43" t="s">
        <v>625</v>
      </c>
      <c r="J71" s="47" t="s">
        <v>626</v>
      </c>
      <c r="K71" s="43" t="s">
        <v>626</v>
      </c>
      <c r="L71" s="43" t="s">
        <v>627</v>
      </c>
      <c r="M71" s="43" t="s">
        <v>627</v>
      </c>
      <c r="N71" s="41" t="s">
        <v>627</v>
      </c>
      <c r="O71" s="41" t="s">
        <v>627</v>
      </c>
      <c r="P71" s="43" t="s">
        <v>627</v>
      </c>
      <c r="Q71" s="43" t="s">
        <v>627</v>
      </c>
      <c r="R71" s="45" t="s">
        <v>836</v>
      </c>
      <c r="S71" s="46" t="s">
        <v>618</v>
      </c>
    </row>
    <row r="72" spans="1:19" ht="122.15" customHeight="1">
      <c r="A72" s="46" t="s">
        <v>605</v>
      </c>
      <c r="B72" s="46" t="s">
        <v>606</v>
      </c>
      <c r="C72" s="151">
        <v>45679</v>
      </c>
      <c r="D72" s="40">
        <f t="shared" si="1"/>
        <v>45769</v>
      </c>
      <c r="E72" s="61" t="s">
        <v>607</v>
      </c>
      <c r="F72" s="32" t="s">
        <v>423</v>
      </c>
      <c r="G72" s="46" t="s">
        <v>608</v>
      </c>
      <c r="H72" s="46" t="s">
        <v>837</v>
      </c>
      <c r="I72" s="43" t="s">
        <v>610</v>
      </c>
      <c r="J72" s="44" t="s">
        <v>611</v>
      </c>
      <c r="K72" s="43" t="s">
        <v>612</v>
      </c>
      <c r="L72" s="44">
        <v>90</v>
      </c>
      <c r="M72" s="41" t="s">
        <v>614</v>
      </c>
      <c r="N72" s="41" t="s">
        <v>759</v>
      </c>
      <c r="O72" s="43" t="s">
        <v>838</v>
      </c>
      <c r="P72" s="41">
        <v>58</v>
      </c>
      <c r="Q72" s="41">
        <v>34</v>
      </c>
      <c r="R72" s="45" t="s">
        <v>839</v>
      </c>
      <c r="S72" s="46" t="s">
        <v>618</v>
      </c>
    </row>
    <row r="73" spans="1:19" ht="140.25" customHeight="1">
      <c r="A73" s="46" t="s">
        <v>605</v>
      </c>
      <c r="B73" s="43" t="s">
        <v>606</v>
      </c>
      <c r="C73" s="151">
        <v>45680</v>
      </c>
      <c r="D73" s="40">
        <f t="shared" si="1"/>
        <v>45770</v>
      </c>
      <c r="E73" s="61" t="s">
        <v>607</v>
      </c>
      <c r="F73" s="36" t="s">
        <v>424</v>
      </c>
      <c r="G73" s="42" t="s">
        <v>748</v>
      </c>
      <c r="H73" s="46" t="s">
        <v>840</v>
      </c>
      <c r="I73" s="43" t="s">
        <v>610</v>
      </c>
      <c r="J73" s="47" t="s">
        <v>611</v>
      </c>
      <c r="K73" s="43" t="s">
        <v>612</v>
      </c>
      <c r="L73" s="44">
        <v>90</v>
      </c>
      <c r="M73" s="42" t="s">
        <v>638</v>
      </c>
      <c r="N73" s="42" t="s">
        <v>677</v>
      </c>
      <c r="O73" s="46" t="s">
        <v>841</v>
      </c>
      <c r="P73" s="51">
        <v>26958</v>
      </c>
      <c r="Q73" s="41" t="s">
        <v>610</v>
      </c>
      <c r="R73" s="45" t="s">
        <v>842</v>
      </c>
      <c r="S73" s="43" t="s">
        <v>618</v>
      </c>
    </row>
    <row r="74" spans="1:19" ht="129.75" customHeight="1">
      <c r="A74" s="61" t="s">
        <v>605</v>
      </c>
      <c r="B74" s="43" t="s">
        <v>606</v>
      </c>
      <c r="C74" s="152">
        <v>45693</v>
      </c>
      <c r="D74" s="40">
        <f t="shared" si="1"/>
        <v>45783</v>
      </c>
      <c r="E74" s="61" t="s">
        <v>607</v>
      </c>
      <c r="F74" s="36" t="s">
        <v>425</v>
      </c>
      <c r="G74" s="42" t="s">
        <v>608</v>
      </c>
      <c r="H74" s="46" t="s">
        <v>724</v>
      </c>
      <c r="I74" s="46" t="s">
        <v>610</v>
      </c>
      <c r="J74" s="44" t="s">
        <v>611</v>
      </c>
      <c r="K74" s="43" t="s">
        <v>612</v>
      </c>
      <c r="L74" s="44">
        <v>90</v>
      </c>
      <c r="M74" s="42" t="s">
        <v>638</v>
      </c>
      <c r="N74" s="41" t="s">
        <v>759</v>
      </c>
      <c r="O74" s="43" t="s">
        <v>843</v>
      </c>
      <c r="P74" s="51">
        <v>1100</v>
      </c>
      <c r="Q74" s="51">
        <v>1000</v>
      </c>
      <c r="R74" s="48" t="s">
        <v>844</v>
      </c>
      <c r="S74" s="43" t="s">
        <v>618</v>
      </c>
    </row>
    <row r="75" spans="1:19" ht="153.75" customHeight="1">
      <c r="A75" s="46" t="s">
        <v>605</v>
      </c>
      <c r="B75" s="43" t="s">
        <v>606</v>
      </c>
      <c r="C75" s="151">
        <v>45693</v>
      </c>
      <c r="D75" s="40">
        <f t="shared" si="1"/>
        <v>45783</v>
      </c>
      <c r="E75" s="58" t="s">
        <v>607</v>
      </c>
      <c r="F75" s="36" t="s">
        <v>426</v>
      </c>
      <c r="G75" s="42" t="s">
        <v>608</v>
      </c>
      <c r="H75" s="46" t="s">
        <v>674</v>
      </c>
      <c r="I75" s="46" t="s">
        <v>610</v>
      </c>
      <c r="J75" s="47" t="s">
        <v>611</v>
      </c>
      <c r="K75" s="43" t="s">
        <v>612</v>
      </c>
      <c r="L75" s="44">
        <v>90</v>
      </c>
      <c r="M75" s="42" t="s">
        <v>614</v>
      </c>
      <c r="N75" s="41" t="s">
        <v>615</v>
      </c>
      <c r="O75" s="46" t="s">
        <v>845</v>
      </c>
      <c r="P75" s="41">
        <v>350</v>
      </c>
      <c r="Q75" s="42">
        <v>130</v>
      </c>
      <c r="R75" s="45" t="s">
        <v>846</v>
      </c>
      <c r="S75" s="43" t="s">
        <v>618</v>
      </c>
    </row>
    <row r="76" spans="1:19" ht="96" customHeight="1">
      <c r="A76" s="46" t="s">
        <v>605</v>
      </c>
      <c r="B76" s="43" t="s">
        <v>606</v>
      </c>
      <c r="C76" s="151">
        <v>45700</v>
      </c>
      <c r="D76" s="40" t="str">
        <f t="shared" si="1"/>
        <v xml:space="preserve">Not recommended  </v>
      </c>
      <c r="E76" s="58" t="s">
        <v>607</v>
      </c>
      <c r="F76" s="32" t="s">
        <v>427</v>
      </c>
      <c r="G76" s="46" t="s">
        <v>665</v>
      </c>
      <c r="H76" s="43" t="s">
        <v>847</v>
      </c>
      <c r="I76" s="43" t="s">
        <v>691</v>
      </c>
      <c r="J76" s="47" t="s">
        <v>611</v>
      </c>
      <c r="K76" s="43" t="s">
        <v>612</v>
      </c>
      <c r="L76" s="43" t="s">
        <v>692</v>
      </c>
      <c r="M76" s="41" t="s">
        <v>638</v>
      </c>
      <c r="N76" s="43" t="s">
        <v>692</v>
      </c>
      <c r="O76" s="43" t="s">
        <v>692</v>
      </c>
      <c r="P76" s="43" t="s">
        <v>692</v>
      </c>
      <c r="Q76" s="43" t="s">
        <v>692</v>
      </c>
      <c r="R76" s="45" t="s">
        <v>848</v>
      </c>
      <c r="S76" s="46" t="s">
        <v>618</v>
      </c>
    </row>
    <row r="77" spans="1:19" ht="122.25" customHeight="1">
      <c r="A77" s="46" t="s">
        <v>605</v>
      </c>
      <c r="B77" s="43" t="s">
        <v>606</v>
      </c>
      <c r="C77" s="151">
        <v>45700</v>
      </c>
      <c r="D77" s="40">
        <f t="shared" si="1"/>
        <v>45790</v>
      </c>
      <c r="E77" s="61" t="s">
        <v>607</v>
      </c>
      <c r="F77" s="36" t="s">
        <v>428</v>
      </c>
      <c r="G77" s="42" t="s">
        <v>608</v>
      </c>
      <c r="H77" s="46" t="s">
        <v>849</v>
      </c>
      <c r="I77" s="42" t="s">
        <v>634</v>
      </c>
      <c r="J77" s="47" t="s">
        <v>611</v>
      </c>
      <c r="K77" s="43" t="s">
        <v>612</v>
      </c>
      <c r="L77" s="44">
        <v>90</v>
      </c>
      <c r="M77" s="35" t="s">
        <v>638</v>
      </c>
      <c r="N77" s="41" t="s">
        <v>635</v>
      </c>
      <c r="O77" s="43" t="s">
        <v>850</v>
      </c>
      <c r="P77" s="41" t="s">
        <v>851</v>
      </c>
      <c r="Q77" s="41" t="s">
        <v>851</v>
      </c>
      <c r="R77" s="48" t="s">
        <v>852</v>
      </c>
      <c r="S77" s="43" t="s">
        <v>618</v>
      </c>
    </row>
    <row r="78" spans="1:19" ht="164.25" customHeight="1">
      <c r="A78" s="46" t="s">
        <v>605</v>
      </c>
      <c r="B78" s="43" t="s">
        <v>606</v>
      </c>
      <c r="C78" s="151">
        <v>45700</v>
      </c>
      <c r="D78" s="40">
        <f t="shared" si="1"/>
        <v>45790</v>
      </c>
      <c r="E78" s="40" t="s">
        <v>607</v>
      </c>
      <c r="F78" s="36" t="s">
        <v>429</v>
      </c>
      <c r="G78" s="42" t="s">
        <v>608</v>
      </c>
      <c r="H78" s="46" t="s">
        <v>849</v>
      </c>
      <c r="I78" s="46" t="s">
        <v>610</v>
      </c>
      <c r="J78" s="47" t="s">
        <v>611</v>
      </c>
      <c r="K78" s="43" t="s">
        <v>612</v>
      </c>
      <c r="L78" s="44">
        <v>90</v>
      </c>
      <c r="M78" s="42" t="s">
        <v>638</v>
      </c>
      <c r="N78" s="41" t="s">
        <v>615</v>
      </c>
      <c r="O78" s="43" t="s">
        <v>853</v>
      </c>
      <c r="P78" s="41">
        <v>28</v>
      </c>
      <c r="Q78" s="41">
        <v>28</v>
      </c>
      <c r="R78" s="45" t="s">
        <v>854</v>
      </c>
      <c r="S78" s="43" t="s">
        <v>618</v>
      </c>
    </row>
    <row r="79" spans="1:19" ht="120" customHeight="1">
      <c r="A79" s="46" t="s">
        <v>605</v>
      </c>
      <c r="B79" s="43" t="s">
        <v>606</v>
      </c>
      <c r="C79" s="151">
        <v>45700</v>
      </c>
      <c r="D79" s="40">
        <f t="shared" si="1"/>
        <v>45730</v>
      </c>
      <c r="E79" s="61" t="s">
        <v>607</v>
      </c>
      <c r="F79" s="36" t="s">
        <v>430</v>
      </c>
      <c r="G79" s="42" t="s">
        <v>608</v>
      </c>
      <c r="H79" s="46" t="s">
        <v>724</v>
      </c>
      <c r="I79" s="43" t="s">
        <v>610</v>
      </c>
      <c r="J79" s="47" t="s">
        <v>611</v>
      </c>
      <c r="K79" s="43" t="s">
        <v>612</v>
      </c>
      <c r="L79" s="44">
        <v>30</v>
      </c>
      <c r="M79" s="42" t="s">
        <v>638</v>
      </c>
      <c r="N79" s="41" t="s">
        <v>677</v>
      </c>
      <c r="O79" s="43" t="s">
        <v>855</v>
      </c>
      <c r="P79" s="51">
        <v>300</v>
      </c>
      <c r="Q79" s="41">
        <v>150</v>
      </c>
      <c r="R79" s="45" t="s">
        <v>856</v>
      </c>
      <c r="S79" s="43" t="s">
        <v>705</v>
      </c>
    </row>
    <row r="80" spans="1:19" ht="124.5" customHeight="1">
      <c r="A80" s="46" t="s">
        <v>605</v>
      </c>
      <c r="B80" s="43" t="s">
        <v>606</v>
      </c>
      <c r="C80" s="151">
        <v>45707</v>
      </c>
      <c r="D80" s="40">
        <f t="shared" si="1"/>
        <v>45737</v>
      </c>
      <c r="E80" s="58" t="s">
        <v>607</v>
      </c>
      <c r="F80" s="32" t="s">
        <v>431</v>
      </c>
      <c r="G80" s="46" t="s">
        <v>608</v>
      </c>
      <c r="H80" s="43" t="s">
        <v>674</v>
      </c>
      <c r="I80" s="43" t="s">
        <v>634</v>
      </c>
      <c r="J80" s="44" t="s">
        <v>611</v>
      </c>
      <c r="K80" s="43" t="s">
        <v>612</v>
      </c>
      <c r="L80" s="43">
        <v>30</v>
      </c>
      <c r="M80" s="41" t="s">
        <v>725</v>
      </c>
      <c r="N80" s="41" t="s">
        <v>615</v>
      </c>
      <c r="O80" s="43" t="s">
        <v>857</v>
      </c>
      <c r="P80" s="51">
        <v>1700</v>
      </c>
      <c r="Q80" s="41">
        <v>540</v>
      </c>
      <c r="R80" s="45" t="s">
        <v>858</v>
      </c>
      <c r="S80" s="46" t="s">
        <v>705</v>
      </c>
    </row>
    <row r="81" spans="1:19" ht="132" customHeight="1">
      <c r="A81" s="46" t="s">
        <v>605</v>
      </c>
      <c r="B81" s="43" t="s">
        <v>606</v>
      </c>
      <c r="C81" s="151">
        <v>45707</v>
      </c>
      <c r="D81" s="40">
        <f t="shared" si="1"/>
        <v>45797</v>
      </c>
      <c r="E81" s="61" t="s">
        <v>607</v>
      </c>
      <c r="F81" s="36" t="s">
        <v>432</v>
      </c>
      <c r="G81" s="42" t="s">
        <v>608</v>
      </c>
      <c r="H81" s="46" t="s">
        <v>674</v>
      </c>
      <c r="I81" s="43" t="s">
        <v>634</v>
      </c>
      <c r="J81" s="47" t="s">
        <v>611</v>
      </c>
      <c r="K81" s="43" t="s">
        <v>612</v>
      </c>
      <c r="L81" s="41">
        <v>90</v>
      </c>
      <c r="M81" s="42" t="s">
        <v>638</v>
      </c>
      <c r="N81" s="41" t="s">
        <v>635</v>
      </c>
      <c r="O81" s="43" t="s">
        <v>850</v>
      </c>
      <c r="P81" s="41">
        <v>25</v>
      </c>
      <c r="Q81" s="41">
        <v>20</v>
      </c>
      <c r="R81" s="45" t="s">
        <v>859</v>
      </c>
      <c r="S81" s="46" t="s">
        <v>618</v>
      </c>
    </row>
    <row r="82" spans="1:19" ht="122.25" customHeight="1">
      <c r="A82" s="46" t="s">
        <v>605</v>
      </c>
      <c r="B82" s="43" t="s">
        <v>606</v>
      </c>
      <c r="C82" s="151">
        <v>45714</v>
      </c>
      <c r="D82" s="40">
        <f t="shared" si="1"/>
        <v>45804</v>
      </c>
      <c r="E82" s="61" t="s">
        <v>607</v>
      </c>
      <c r="F82" s="36" t="s">
        <v>433</v>
      </c>
      <c r="G82" s="42" t="s">
        <v>608</v>
      </c>
      <c r="H82" s="46" t="s">
        <v>674</v>
      </c>
      <c r="I82" s="43" t="s">
        <v>610</v>
      </c>
      <c r="J82" s="47" t="s">
        <v>611</v>
      </c>
      <c r="K82" s="43" t="s">
        <v>612</v>
      </c>
      <c r="L82" s="44">
        <v>90</v>
      </c>
      <c r="M82" s="42" t="s">
        <v>638</v>
      </c>
      <c r="N82" s="41" t="s">
        <v>615</v>
      </c>
      <c r="O82" s="43" t="s">
        <v>860</v>
      </c>
      <c r="P82" s="41">
        <v>690</v>
      </c>
      <c r="Q82" s="41">
        <v>665</v>
      </c>
      <c r="R82" s="45" t="s">
        <v>861</v>
      </c>
      <c r="S82" s="43" t="s">
        <v>618</v>
      </c>
    </row>
    <row r="83" spans="1:19" ht="158.25" customHeight="1">
      <c r="A83" s="46" t="s">
        <v>605</v>
      </c>
      <c r="B83" s="43" t="s">
        <v>606</v>
      </c>
      <c r="C83" s="151">
        <v>45714</v>
      </c>
      <c r="D83" s="40" t="str">
        <f t="shared" si="1"/>
        <v>n/a - managed access agreement</v>
      </c>
      <c r="E83" s="40" t="s">
        <v>607</v>
      </c>
      <c r="F83" s="32" t="s">
        <v>434</v>
      </c>
      <c r="G83" s="41" t="s">
        <v>686</v>
      </c>
      <c r="H83" s="46" t="s">
        <v>687</v>
      </c>
      <c r="I83" s="43" t="s">
        <v>717</v>
      </c>
      <c r="J83" s="47" t="s">
        <v>611</v>
      </c>
      <c r="K83" s="43" t="s">
        <v>612</v>
      </c>
      <c r="L83" s="43" t="s">
        <v>718</v>
      </c>
      <c r="M83" s="63" t="s">
        <v>763</v>
      </c>
      <c r="N83" s="41" t="s">
        <v>759</v>
      </c>
      <c r="O83" s="43" t="s">
        <v>764</v>
      </c>
      <c r="P83" s="51">
        <v>1800</v>
      </c>
      <c r="Q83" s="41">
        <v>95</v>
      </c>
      <c r="R83" s="78" t="s">
        <v>862</v>
      </c>
      <c r="S83" s="46" t="s">
        <v>618</v>
      </c>
    </row>
    <row r="84" spans="1:19" ht="179.25" customHeight="1">
      <c r="A84" s="46" t="s">
        <v>605</v>
      </c>
      <c r="B84" s="43" t="s">
        <v>606</v>
      </c>
      <c r="C84" s="151">
        <v>45721</v>
      </c>
      <c r="D84" s="40">
        <f t="shared" si="1"/>
        <v>45811</v>
      </c>
      <c r="E84" s="58" t="s">
        <v>607</v>
      </c>
      <c r="F84" s="32" t="s">
        <v>435</v>
      </c>
      <c r="G84" s="46" t="s">
        <v>631</v>
      </c>
      <c r="H84" s="43" t="s">
        <v>863</v>
      </c>
      <c r="I84" s="43" t="s">
        <v>681</v>
      </c>
      <c r="J84" s="44" t="s">
        <v>642</v>
      </c>
      <c r="K84" s="43" t="s">
        <v>643</v>
      </c>
      <c r="L84" s="43">
        <v>90</v>
      </c>
      <c r="M84" s="41" t="s">
        <v>638</v>
      </c>
      <c r="N84" s="41" t="s">
        <v>677</v>
      </c>
      <c r="O84" s="43" t="s">
        <v>864</v>
      </c>
      <c r="P84" s="51">
        <v>14600</v>
      </c>
      <c r="Q84" s="51">
        <v>2300</v>
      </c>
      <c r="R84" s="45" t="s">
        <v>865</v>
      </c>
      <c r="S84" s="46" t="s">
        <v>618</v>
      </c>
    </row>
    <row r="85" spans="1:19" ht="233.25" customHeight="1">
      <c r="A85" s="46" t="s">
        <v>605</v>
      </c>
      <c r="B85" s="43" t="s">
        <v>606</v>
      </c>
      <c r="C85" s="50">
        <v>45728</v>
      </c>
      <c r="D85" s="40" t="str">
        <f t="shared" si="1"/>
        <v>Not recommended</v>
      </c>
      <c r="E85" s="40" t="s">
        <v>607</v>
      </c>
      <c r="F85" s="32" t="s">
        <v>436</v>
      </c>
      <c r="G85" s="41" t="s">
        <v>608</v>
      </c>
      <c r="H85" s="46" t="s">
        <v>690</v>
      </c>
      <c r="I85" s="43" t="s">
        <v>691</v>
      </c>
      <c r="J85" s="47" t="s">
        <v>626</v>
      </c>
      <c r="K85" s="46" t="s">
        <v>626</v>
      </c>
      <c r="L85" s="43" t="s">
        <v>691</v>
      </c>
      <c r="M85" s="43" t="s">
        <v>614</v>
      </c>
      <c r="N85" s="43" t="s">
        <v>692</v>
      </c>
      <c r="O85" s="43" t="s">
        <v>692</v>
      </c>
      <c r="P85" s="43" t="s">
        <v>692</v>
      </c>
      <c r="Q85" s="43" t="s">
        <v>692</v>
      </c>
      <c r="R85" s="45" t="s">
        <v>866</v>
      </c>
      <c r="S85" s="46" t="s">
        <v>618</v>
      </c>
    </row>
    <row r="86" spans="1:19" ht="124.5" customHeight="1">
      <c r="A86" s="46" t="s">
        <v>605</v>
      </c>
      <c r="B86" s="43" t="s">
        <v>606</v>
      </c>
      <c r="C86" s="151">
        <v>45728</v>
      </c>
      <c r="D86" s="40" t="str">
        <f t="shared" si="1"/>
        <v>n/a - terminated</v>
      </c>
      <c r="E86" s="40" t="s">
        <v>623</v>
      </c>
      <c r="F86" s="36" t="s">
        <v>437</v>
      </c>
      <c r="G86" s="46" t="s">
        <v>608</v>
      </c>
      <c r="H86" s="43" t="s">
        <v>674</v>
      </c>
      <c r="I86" s="43" t="s">
        <v>625</v>
      </c>
      <c r="J86" s="47" t="s">
        <v>626</v>
      </c>
      <c r="K86" s="43" t="s">
        <v>626</v>
      </c>
      <c r="L86" s="41" t="s">
        <v>627</v>
      </c>
      <c r="M86" s="43" t="s">
        <v>627</v>
      </c>
      <c r="N86" s="41" t="s">
        <v>627</v>
      </c>
      <c r="O86" s="41" t="s">
        <v>627</v>
      </c>
      <c r="P86" s="43" t="s">
        <v>627</v>
      </c>
      <c r="Q86" s="43" t="s">
        <v>627</v>
      </c>
      <c r="R86" s="45" t="s">
        <v>867</v>
      </c>
      <c r="S86" s="43" t="s">
        <v>618</v>
      </c>
    </row>
    <row r="87" spans="1:19" ht="124.5" customHeight="1">
      <c r="A87" s="46" t="s">
        <v>605</v>
      </c>
      <c r="B87" s="43" t="s">
        <v>606</v>
      </c>
      <c r="C87" s="50">
        <v>45742</v>
      </c>
      <c r="D87" s="40">
        <f t="shared" si="1"/>
        <v>45832</v>
      </c>
      <c r="E87" s="40" t="s">
        <v>607</v>
      </c>
      <c r="F87" s="32" t="s">
        <v>438</v>
      </c>
      <c r="G87" s="41" t="s">
        <v>608</v>
      </c>
      <c r="H87" s="46" t="s">
        <v>633</v>
      </c>
      <c r="I87" s="43" t="s">
        <v>610</v>
      </c>
      <c r="J87" s="44" t="s">
        <v>611</v>
      </c>
      <c r="K87" s="43" t="s">
        <v>612</v>
      </c>
      <c r="L87" s="43">
        <v>90</v>
      </c>
      <c r="M87" s="43" t="s">
        <v>614</v>
      </c>
      <c r="N87" s="41" t="s">
        <v>635</v>
      </c>
      <c r="O87" s="43" t="s">
        <v>868</v>
      </c>
      <c r="P87" s="41">
        <v>570</v>
      </c>
      <c r="Q87" s="41">
        <v>180</v>
      </c>
      <c r="R87" s="45" t="s">
        <v>869</v>
      </c>
      <c r="S87" s="46" t="s">
        <v>618</v>
      </c>
    </row>
    <row r="88" spans="1:19" ht="210" customHeight="1">
      <c r="A88" s="46" t="s">
        <v>605</v>
      </c>
      <c r="B88" s="43" t="s">
        <v>606</v>
      </c>
      <c r="C88" s="151">
        <v>45742</v>
      </c>
      <c r="D88" s="40">
        <f t="shared" si="1"/>
        <v>45832</v>
      </c>
      <c r="E88" s="61" t="s">
        <v>607</v>
      </c>
      <c r="F88" s="32" t="s">
        <v>439</v>
      </c>
      <c r="G88" s="46" t="s">
        <v>608</v>
      </c>
      <c r="H88" s="43" t="s">
        <v>659</v>
      </c>
      <c r="I88" s="43" t="s">
        <v>610</v>
      </c>
      <c r="J88" s="43" t="s">
        <v>611</v>
      </c>
      <c r="K88" s="43" t="s">
        <v>612</v>
      </c>
      <c r="L88" s="41">
        <v>90</v>
      </c>
      <c r="M88" s="42" t="s">
        <v>614</v>
      </c>
      <c r="N88" s="41" t="s">
        <v>615</v>
      </c>
      <c r="O88" s="43" t="s">
        <v>870</v>
      </c>
      <c r="P88" s="41">
        <v>70</v>
      </c>
      <c r="Q88" s="41">
        <v>65</v>
      </c>
      <c r="R88" s="49" t="s">
        <v>871</v>
      </c>
      <c r="S88" s="46" t="s">
        <v>618</v>
      </c>
    </row>
    <row r="89" spans="1:19" ht="115.5" customHeight="1">
      <c r="A89" s="46" t="s">
        <v>605</v>
      </c>
      <c r="B89" s="43" t="s">
        <v>606</v>
      </c>
      <c r="C89" s="50">
        <v>45742</v>
      </c>
      <c r="D89" s="40">
        <f t="shared" si="1"/>
        <v>45832</v>
      </c>
      <c r="E89" s="58" t="s">
        <v>607</v>
      </c>
      <c r="F89" s="32" t="s">
        <v>440</v>
      </c>
      <c r="G89" s="41" t="s">
        <v>646</v>
      </c>
      <c r="H89" s="46" t="s">
        <v>872</v>
      </c>
      <c r="I89" s="43" t="s">
        <v>610</v>
      </c>
      <c r="J89" s="47" t="s">
        <v>611</v>
      </c>
      <c r="K89" s="43" t="s">
        <v>612</v>
      </c>
      <c r="L89" s="43">
        <v>90</v>
      </c>
      <c r="M89" s="43" t="s">
        <v>638</v>
      </c>
      <c r="N89" s="41" t="s">
        <v>615</v>
      </c>
      <c r="O89" s="43" t="s">
        <v>873</v>
      </c>
      <c r="P89" s="51">
        <v>1500</v>
      </c>
      <c r="Q89" s="43">
        <v>730</v>
      </c>
      <c r="R89" s="45" t="s">
        <v>874</v>
      </c>
      <c r="S89" s="46" t="s">
        <v>618</v>
      </c>
    </row>
    <row r="90" spans="1:19" ht="169.5" customHeight="1">
      <c r="A90" s="46" t="s">
        <v>875</v>
      </c>
      <c r="B90" s="43" t="s">
        <v>606</v>
      </c>
      <c r="C90" s="151">
        <v>45749</v>
      </c>
      <c r="D90" s="40">
        <f t="shared" si="1"/>
        <v>45839</v>
      </c>
      <c r="E90" s="40" t="s">
        <v>607</v>
      </c>
      <c r="F90" s="36" t="s">
        <v>441</v>
      </c>
      <c r="G90" s="42" t="s">
        <v>686</v>
      </c>
      <c r="H90" s="83" t="s">
        <v>716</v>
      </c>
      <c r="I90" s="46" t="s">
        <v>610</v>
      </c>
      <c r="J90" s="47" t="s">
        <v>611</v>
      </c>
      <c r="K90" s="43" t="s">
        <v>612</v>
      </c>
      <c r="L90" s="44">
        <v>90</v>
      </c>
      <c r="M90" s="42" t="s">
        <v>614</v>
      </c>
      <c r="N90" s="41" t="s">
        <v>615</v>
      </c>
      <c r="O90" s="43" t="s">
        <v>876</v>
      </c>
      <c r="P90" s="51">
        <v>1900</v>
      </c>
      <c r="Q90" s="41">
        <v>730</v>
      </c>
      <c r="R90" s="45" t="s">
        <v>877</v>
      </c>
      <c r="S90" s="43" t="s">
        <v>618</v>
      </c>
    </row>
    <row r="91" spans="1:19" ht="99.75" customHeight="1">
      <c r="A91" s="46" t="s">
        <v>875</v>
      </c>
      <c r="B91" s="43" t="s">
        <v>606</v>
      </c>
      <c r="C91" s="151">
        <v>45749</v>
      </c>
      <c r="D91" s="40" t="str">
        <f t="shared" si="1"/>
        <v>n/a - terminated</v>
      </c>
      <c r="E91" s="40" t="s">
        <v>623</v>
      </c>
      <c r="F91" s="36" t="s">
        <v>442</v>
      </c>
      <c r="G91" s="42" t="s">
        <v>608</v>
      </c>
      <c r="H91" s="46" t="s">
        <v>878</v>
      </c>
      <c r="I91" s="46" t="s">
        <v>625</v>
      </c>
      <c r="J91" s="47" t="s">
        <v>626</v>
      </c>
      <c r="K91" s="43" t="s">
        <v>626</v>
      </c>
      <c r="L91" s="41" t="s">
        <v>627</v>
      </c>
      <c r="M91" s="43" t="s">
        <v>627</v>
      </c>
      <c r="N91" s="41" t="s">
        <v>627</v>
      </c>
      <c r="O91" s="41" t="s">
        <v>627</v>
      </c>
      <c r="P91" s="43" t="s">
        <v>627</v>
      </c>
      <c r="Q91" s="43" t="s">
        <v>627</v>
      </c>
      <c r="R91" s="45" t="s">
        <v>879</v>
      </c>
      <c r="S91" s="43" t="s">
        <v>618</v>
      </c>
    </row>
    <row r="92" spans="1:19" ht="99.75" customHeight="1">
      <c r="A92" s="46" t="s">
        <v>875</v>
      </c>
      <c r="B92" s="43" t="s">
        <v>606</v>
      </c>
      <c r="C92" s="151">
        <v>45749</v>
      </c>
      <c r="D92" s="40" t="str">
        <f t="shared" si="1"/>
        <v xml:space="preserve">Not recommended  </v>
      </c>
      <c r="E92" s="61" t="s">
        <v>607</v>
      </c>
      <c r="F92" s="32" t="s">
        <v>443</v>
      </c>
      <c r="G92" s="46" t="s">
        <v>712</v>
      </c>
      <c r="H92" s="43" t="s">
        <v>880</v>
      </c>
      <c r="I92" s="43" t="s">
        <v>691</v>
      </c>
      <c r="J92" s="47" t="s">
        <v>626</v>
      </c>
      <c r="K92" s="46" t="s">
        <v>626</v>
      </c>
      <c r="L92" s="43" t="s">
        <v>692</v>
      </c>
      <c r="M92" s="42" t="s">
        <v>725</v>
      </c>
      <c r="N92" s="43" t="s">
        <v>692</v>
      </c>
      <c r="O92" s="43" t="s">
        <v>692</v>
      </c>
      <c r="P92" s="43" t="s">
        <v>692</v>
      </c>
      <c r="Q92" s="43" t="s">
        <v>692</v>
      </c>
      <c r="R92" s="45" t="s">
        <v>881</v>
      </c>
      <c r="S92" s="46" t="s">
        <v>673</v>
      </c>
    </row>
    <row r="93" spans="1:19" ht="125.25" customHeight="1">
      <c r="A93" s="46" t="s">
        <v>875</v>
      </c>
      <c r="B93" s="43" t="s">
        <v>606</v>
      </c>
      <c r="C93" s="151">
        <v>45762</v>
      </c>
      <c r="D93" s="40">
        <f t="shared" si="1"/>
        <v>45852</v>
      </c>
      <c r="E93" s="61" t="s">
        <v>607</v>
      </c>
      <c r="F93" s="32" t="s">
        <v>444</v>
      </c>
      <c r="G93" s="46" t="s">
        <v>665</v>
      </c>
      <c r="H93" s="88" t="s">
        <v>819</v>
      </c>
      <c r="I93" s="43" t="s">
        <v>610</v>
      </c>
      <c r="J93" s="44" t="s">
        <v>611</v>
      </c>
      <c r="K93" s="43" t="s">
        <v>612</v>
      </c>
      <c r="L93" s="43">
        <v>90</v>
      </c>
      <c r="M93" s="41" t="s">
        <v>638</v>
      </c>
      <c r="N93" s="43" t="s">
        <v>677</v>
      </c>
      <c r="O93" s="43" t="s">
        <v>882</v>
      </c>
      <c r="P93" s="51">
        <v>43824</v>
      </c>
      <c r="Q93" s="41" t="s">
        <v>610</v>
      </c>
      <c r="R93" s="45" t="s">
        <v>883</v>
      </c>
      <c r="S93" s="46" t="s">
        <v>618</v>
      </c>
    </row>
    <row r="94" spans="1:19" ht="106.5" customHeight="1">
      <c r="A94" s="46" t="s">
        <v>875</v>
      </c>
      <c r="B94" s="43" t="s">
        <v>606</v>
      </c>
      <c r="C94" s="151">
        <v>45762</v>
      </c>
      <c r="D94" s="40">
        <f t="shared" si="1"/>
        <v>45852</v>
      </c>
      <c r="E94" s="40" t="s">
        <v>607</v>
      </c>
      <c r="F94" s="36" t="s">
        <v>445</v>
      </c>
      <c r="G94" s="41" t="s">
        <v>686</v>
      </c>
      <c r="H94" s="46" t="s">
        <v>884</v>
      </c>
      <c r="I94" s="43" t="s">
        <v>681</v>
      </c>
      <c r="J94" s="44" t="s">
        <v>611</v>
      </c>
      <c r="K94" s="43" t="s">
        <v>612</v>
      </c>
      <c r="L94" s="43">
        <v>90</v>
      </c>
      <c r="M94" s="41" t="s">
        <v>638</v>
      </c>
      <c r="N94" s="43" t="s">
        <v>677</v>
      </c>
      <c r="O94" s="43" t="s">
        <v>885</v>
      </c>
      <c r="P94" s="105">
        <v>290</v>
      </c>
      <c r="Q94" s="41">
        <v>150</v>
      </c>
      <c r="R94" s="45" t="s">
        <v>886</v>
      </c>
      <c r="S94" s="46" t="s">
        <v>618</v>
      </c>
    </row>
    <row r="95" spans="1:19" ht="114.75" customHeight="1">
      <c r="A95" s="134" t="s">
        <v>875</v>
      </c>
      <c r="B95" s="43" t="s">
        <v>606</v>
      </c>
      <c r="C95" s="151">
        <v>45763</v>
      </c>
      <c r="D95" s="40">
        <f t="shared" si="1"/>
        <v>45853</v>
      </c>
      <c r="E95" s="40" t="s">
        <v>607</v>
      </c>
      <c r="F95" s="32" t="s">
        <v>446</v>
      </c>
      <c r="G95" s="41" t="s">
        <v>608</v>
      </c>
      <c r="H95" s="46" t="s">
        <v>887</v>
      </c>
      <c r="I95" s="43" t="s">
        <v>610</v>
      </c>
      <c r="J95" s="44" t="s">
        <v>611</v>
      </c>
      <c r="K95" s="43" t="s">
        <v>612</v>
      </c>
      <c r="L95" s="41">
        <v>90</v>
      </c>
      <c r="M95" s="41" t="s">
        <v>638</v>
      </c>
      <c r="N95" s="43" t="s">
        <v>677</v>
      </c>
      <c r="O95" s="43" t="s">
        <v>888</v>
      </c>
      <c r="P95" s="41">
        <v>900</v>
      </c>
      <c r="Q95" s="41">
        <v>450</v>
      </c>
      <c r="R95" s="45" t="s">
        <v>889</v>
      </c>
      <c r="S95" s="46" t="s">
        <v>618</v>
      </c>
    </row>
    <row r="96" spans="1:19" ht="143.25" customHeight="1">
      <c r="A96" s="46" t="s">
        <v>875</v>
      </c>
      <c r="B96" s="46" t="s">
        <v>606</v>
      </c>
      <c r="C96" s="151">
        <v>45763</v>
      </c>
      <c r="D96" s="40">
        <f t="shared" si="1"/>
        <v>45853</v>
      </c>
      <c r="E96" s="61" t="s">
        <v>607</v>
      </c>
      <c r="F96" s="32" t="s">
        <v>447</v>
      </c>
      <c r="G96" s="46" t="s">
        <v>641</v>
      </c>
      <c r="H96" s="43" t="s">
        <v>631</v>
      </c>
      <c r="I96" s="43" t="s">
        <v>610</v>
      </c>
      <c r="J96" s="44" t="s">
        <v>642</v>
      </c>
      <c r="K96" s="43" t="s">
        <v>648</v>
      </c>
      <c r="L96" s="43">
        <v>90</v>
      </c>
      <c r="M96" s="42" t="s">
        <v>638</v>
      </c>
      <c r="N96" s="41" t="s">
        <v>635</v>
      </c>
      <c r="O96" s="43" t="s">
        <v>890</v>
      </c>
      <c r="P96" s="41" t="s">
        <v>661</v>
      </c>
      <c r="Q96" s="43" t="s">
        <v>610</v>
      </c>
      <c r="R96" s="45" t="s">
        <v>891</v>
      </c>
      <c r="S96" s="46" t="s">
        <v>618</v>
      </c>
    </row>
    <row r="97" spans="1:19" ht="106.5" customHeight="1">
      <c r="A97" s="46" t="s">
        <v>875</v>
      </c>
      <c r="B97" s="46" t="s">
        <v>606</v>
      </c>
      <c r="C97" s="151">
        <v>45763</v>
      </c>
      <c r="D97" s="40">
        <f t="shared" si="1"/>
        <v>45853</v>
      </c>
      <c r="E97" s="58" t="s">
        <v>607</v>
      </c>
      <c r="F97" s="32" t="s">
        <v>448</v>
      </c>
      <c r="G97" s="41" t="s">
        <v>738</v>
      </c>
      <c r="H97" s="46" t="s">
        <v>892</v>
      </c>
      <c r="I97" s="43" t="s">
        <v>610</v>
      </c>
      <c r="J97" s="47" t="s">
        <v>642</v>
      </c>
      <c r="K97" s="43" t="s">
        <v>648</v>
      </c>
      <c r="L97" s="43">
        <v>90</v>
      </c>
      <c r="M97" s="43" t="s">
        <v>638</v>
      </c>
      <c r="N97" s="43" t="s">
        <v>677</v>
      </c>
      <c r="O97" s="43" t="s">
        <v>893</v>
      </c>
      <c r="P97" s="51">
        <v>81200</v>
      </c>
      <c r="Q97" s="41" t="s">
        <v>610</v>
      </c>
      <c r="R97" s="45" t="s">
        <v>894</v>
      </c>
      <c r="S97" s="46" t="s">
        <v>618</v>
      </c>
    </row>
    <row r="98" spans="1:19" ht="110.25" customHeight="1">
      <c r="A98" s="46" t="s">
        <v>875</v>
      </c>
      <c r="B98" s="46" t="s">
        <v>606</v>
      </c>
      <c r="C98" s="151">
        <v>45770</v>
      </c>
      <c r="D98" s="40" t="str">
        <f t="shared" si="1"/>
        <v>n/a - terminated</v>
      </c>
      <c r="E98" s="40" t="s">
        <v>623</v>
      </c>
      <c r="F98" s="32" t="s">
        <v>449</v>
      </c>
      <c r="G98" s="46" t="s">
        <v>608</v>
      </c>
      <c r="H98" s="46" t="s">
        <v>674</v>
      </c>
      <c r="I98" s="43" t="s">
        <v>625</v>
      </c>
      <c r="J98" s="43" t="s">
        <v>626</v>
      </c>
      <c r="K98" s="43" t="s">
        <v>626</v>
      </c>
      <c r="L98" s="41" t="s">
        <v>627</v>
      </c>
      <c r="M98" s="43" t="s">
        <v>627</v>
      </c>
      <c r="N98" s="41" t="s">
        <v>627</v>
      </c>
      <c r="O98" s="43" t="s">
        <v>627</v>
      </c>
      <c r="P98" s="43" t="s">
        <v>627</v>
      </c>
      <c r="Q98" s="43" t="s">
        <v>627</v>
      </c>
      <c r="R98" s="45" t="s">
        <v>895</v>
      </c>
      <c r="S98" s="46" t="s">
        <v>618</v>
      </c>
    </row>
    <row r="99" spans="1:19" ht="100.5" customHeight="1">
      <c r="A99" s="46" t="s">
        <v>875</v>
      </c>
      <c r="B99" s="46" t="s">
        <v>606</v>
      </c>
      <c r="C99" s="151">
        <v>45770</v>
      </c>
      <c r="D99" s="40">
        <f t="shared" si="1"/>
        <v>45860</v>
      </c>
      <c r="E99" s="40" t="s">
        <v>607</v>
      </c>
      <c r="F99" s="36" t="s">
        <v>450</v>
      </c>
      <c r="G99" s="41" t="s">
        <v>896</v>
      </c>
      <c r="H99" s="46" t="s">
        <v>897</v>
      </c>
      <c r="I99" s="43" t="s">
        <v>610</v>
      </c>
      <c r="J99" s="47" t="s">
        <v>611</v>
      </c>
      <c r="K99" s="43" t="s">
        <v>612</v>
      </c>
      <c r="L99" s="43">
        <v>90</v>
      </c>
      <c r="M99" s="41" t="s">
        <v>638</v>
      </c>
      <c r="N99" s="43" t="s">
        <v>677</v>
      </c>
      <c r="O99" s="43" t="s">
        <v>898</v>
      </c>
      <c r="P99" s="41" t="s">
        <v>661</v>
      </c>
      <c r="Q99" s="41" t="s">
        <v>6</v>
      </c>
      <c r="R99" s="45" t="s">
        <v>899</v>
      </c>
      <c r="S99" s="46" t="s">
        <v>673</v>
      </c>
    </row>
    <row r="100" spans="1:19" ht="81.75" customHeight="1">
      <c r="A100" s="46" t="s">
        <v>875</v>
      </c>
      <c r="B100" s="43" t="s">
        <v>606</v>
      </c>
      <c r="C100" s="151">
        <v>45783</v>
      </c>
      <c r="D100" s="40" t="str">
        <f t="shared" si="1"/>
        <v>n/a - terminated</v>
      </c>
      <c r="E100" s="40" t="s">
        <v>623</v>
      </c>
      <c r="F100" s="36" t="s">
        <v>451</v>
      </c>
      <c r="G100" s="46" t="s">
        <v>646</v>
      </c>
      <c r="H100" s="83" t="s">
        <v>900</v>
      </c>
      <c r="I100" s="46" t="s">
        <v>625</v>
      </c>
      <c r="J100" s="47" t="s">
        <v>626</v>
      </c>
      <c r="K100" s="43" t="s">
        <v>626</v>
      </c>
      <c r="L100" s="43" t="s">
        <v>627</v>
      </c>
      <c r="M100" s="43" t="s">
        <v>627</v>
      </c>
      <c r="N100" s="41" t="s">
        <v>627</v>
      </c>
      <c r="O100" s="41" t="s">
        <v>627</v>
      </c>
      <c r="P100" s="43" t="s">
        <v>627</v>
      </c>
      <c r="Q100" s="43" t="s">
        <v>627</v>
      </c>
      <c r="R100" s="45" t="s">
        <v>901</v>
      </c>
      <c r="S100" s="43" t="s">
        <v>618</v>
      </c>
    </row>
    <row r="101" spans="1:19" ht="110.25" customHeight="1">
      <c r="A101" s="46" t="s">
        <v>875</v>
      </c>
      <c r="B101" s="43" t="s">
        <v>606</v>
      </c>
      <c r="C101" s="50">
        <v>45784</v>
      </c>
      <c r="D101" s="40">
        <f t="shared" si="1"/>
        <v>45874</v>
      </c>
      <c r="E101" s="40" t="s">
        <v>607</v>
      </c>
      <c r="F101" s="103" t="s">
        <v>452</v>
      </c>
      <c r="G101" s="46" t="s">
        <v>608</v>
      </c>
      <c r="H101" s="88" t="s">
        <v>633</v>
      </c>
      <c r="I101" s="43" t="s">
        <v>610</v>
      </c>
      <c r="J101" s="44" t="s">
        <v>611</v>
      </c>
      <c r="K101" s="43" t="s">
        <v>612</v>
      </c>
      <c r="L101" s="43">
        <v>90</v>
      </c>
      <c r="M101" s="41" t="s">
        <v>614</v>
      </c>
      <c r="N101" s="43" t="s">
        <v>677</v>
      </c>
      <c r="O101" s="46" t="s">
        <v>902</v>
      </c>
      <c r="P101" s="41">
        <v>430</v>
      </c>
      <c r="Q101" s="41">
        <v>400</v>
      </c>
      <c r="R101" s="45" t="s">
        <v>903</v>
      </c>
      <c r="S101" s="46" t="s">
        <v>618</v>
      </c>
    </row>
    <row r="102" spans="1:19" ht="115.5" customHeight="1">
      <c r="A102" s="46" t="s">
        <v>875</v>
      </c>
      <c r="B102" s="43" t="s">
        <v>606</v>
      </c>
      <c r="C102" s="50">
        <v>45785</v>
      </c>
      <c r="D102" s="40">
        <f t="shared" si="1"/>
        <v>45875</v>
      </c>
      <c r="E102" s="58" t="s">
        <v>607</v>
      </c>
      <c r="F102" s="103" t="s">
        <v>453</v>
      </c>
      <c r="G102" s="46" t="s">
        <v>608</v>
      </c>
      <c r="H102" s="88" t="s">
        <v>674</v>
      </c>
      <c r="I102" s="43" t="s">
        <v>610</v>
      </c>
      <c r="J102" s="44" t="s">
        <v>611</v>
      </c>
      <c r="K102" s="43" t="s">
        <v>612</v>
      </c>
      <c r="L102" s="43">
        <v>90</v>
      </c>
      <c r="M102" s="41" t="s">
        <v>620</v>
      </c>
      <c r="N102" s="43" t="s">
        <v>615</v>
      </c>
      <c r="O102" s="43" t="s">
        <v>904</v>
      </c>
      <c r="P102" s="41">
        <v>900</v>
      </c>
      <c r="Q102" s="41">
        <v>280</v>
      </c>
      <c r="R102" s="45" t="s">
        <v>905</v>
      </c>
      <c r="S102" s="46" t="s">
        <v>618</v>
      </c>
    </row>
    <row r="103" spans="1:19" ht="99.75" customHeight="1">
      <c r="A103" s="135" t="s">
        <v>875</v>
      </c>
      <c r="B103" s="43" t="s">
        <v>606</v>
      </c>
      <c r="C103" s="50">
        <v>45789</v>
      </c>
      <c r="D103" s="40">
        <f t="shared" si="1"/>
        <v>45879</v>
      </c>
      <c r="E103" s="40" t="s">
        <v>607</v>
      </c>
      <c r="F103" s="103" t="s">
        <v>454</v>
      </c>
      <c r="G103" s="41" t="s">
        <v>608</v>
      </c>
      <c r="H103" s="83" t="s">
        <v>906</v>
      </c>
      <c r="I103" s="43" t="s">
        <v>610</v>
      </c>
      <c r="J103" s="44" t="s">
        <v>611</v>
      </c>
      <c r="K103" s="43" t="s">
        <v>612</v>
      </c>
      <c r="L103" s="43">
        <v>90</v>
      </c>
      <c r="M103" s="41" t="s">
        <v>638</v>
      </c>
      <c r="N103" s="43" t="s">
        <v>615</v>
      </c>
      <c r="O103" s="46" t="s">
        <v>907</v>
      </c>
      <c r="P103" s="51">
        <v>260</v>
      </c>
      <c r="Q103" s="41">
        <v>130</v>
      </c>
      <c r="R103" s="45" t="s">
        <v>908</v>
      </c>
      <c r="S103" s="46" t="s">
        <v>618</v>
      </c>
    </row>
    <row r="104" spans="1:19" ht="104.15" customHeight="1">
      <c r="A104" s="46" t="s">
        <v>875</v>
      </c>
      <c r="B104" s="43" t="s">
        <v>606</v>
      </c>
      <c r="C104" s="50">
        <v>45792</v>
      </c>
      <c r="D104" s="40">
        <f t="shared" si="1"/>
        <v>45882</v>
      </c>
      <c r="E104" s="40" t="s">
        <v>607</v>
      </c>
      <c r="F104" s="103" t="s">
        <v>455</v>
      </c>
      <c r="G104" s="41" t="s">
        <v>608</v>
      </c>
      <c r="H104" s="83" t="s">
        <v>724</v>
      </c>
      <c r="I104" s="43" t="s">
        <v>610</v>
      </c>
      <c r="J104" s="47" t="s">
        <v>611</v>
      </c>
      <c r="K104" s="43" t="s">
        <v>612</v>
      </c>
      <c r="L104" s="43">
        <v>90</v>
      </c>
      <c r="M104" s="46" t="s">
        <v>909</v>
      </c>
      <c r="N104" s="43" t="s">
        <v>615</v>
      </c>
      <c r="O104" s="43" t="s">
        <v>910</v>
      </c>
      <c r="P104" s="51">
        <v>1100</v>
      </c>
      <c r="Q104" s="41">
        <v>590</v>
      </c>
      <c r="R104" s="45" t="s">
        <v>911</v>
      </c>
      <c r="S104" s="46" t="s">
        <v>618</v>
      </c>
    </row>
    <row r="105" spans="1:19" ht="106.5" customHeight="1">
      <c r="A105" s="46" t="s">
        <v>875</v>
      </c>
      <c r="B105" s="43" t="s">
        <v>606</v>
      </c>
      <c r="C105" s="151">
        <v>45799</v>
      </c>
      <c r="D105" s="40">
        <f t="shared" si="1"/>
        <v>45889</v>
      </c>
      <c r="E105" s="61" t="s">
        <v>607</v>
      </c>
      <c r="F105" s="32" t="s">
        <v>456</v>
      </c>
      <c r="G105" s="41" t="s">
        <v>608</v>
      </c>
      <c r="H105" s="83" t="s">
        <v>609</v>
      </c>
      <c r="I105" s="43" t="s">
        <v>610</v>
      </c>
      <c r="J105" s="47" t="s">
        <v>611</v>
      </c>
      <c r="K105" s="43" t="s">
        <v>612</v>
      </c>
      <c r="L105" s="41">
        <v>90</v>
      </c>
      <c r="M105" s="41" t="s">
        <v>614</v>
      </c>
      <c r="N105" s="43" t="s">
        <v>610</v>
      </c>
      <c r="O105" s="43" t="s">
        <v>912</v>
      </c>
      <c r="P105" s="51">
        <v>580</v>
      </c>
      <c r="Q105" s="41">
        <v>450</v>
      </c>
      <c r="R105" s="45" t="s">
        <v>913</v>
      </c>
      <c r="S105" s="46" t="s">
        <v>618</v>
      </c>
    </row>
    <row r="106" spans="1:19" ht="161.25" customHeight="1">
      <c r="A106" s="42" t="s">
        <v>875</v>
      </c>
      <c r="B106" s="43" t="s">
        <v>606</v>
      </c>
      <c r="C106" s="151">
        <v>45805</v>
      </c>
      <c r="D106" s="40">
        <f t="shared" si="1"/>
        <v>45895</v>
      </c>
      <c r="E106" s="61" t="s">
        <v>607</v>
      </c>
      <c r="F106" s="103" t="s">
        <v>457</v>
      </c>
      <c r="G106" s="46" t="s">
        <v>608</v>
      </c>
      <c r="H106" s="43" t="s">
        <v>776</v>
      </c>
      <c r="I106" s="43" t="s">
        <v>610</v>
      </c>
      <c r="J106" s="47" t="s">
        <v>611</v>
      </c>
      <c r="K106" s="43" t="s">
        <v>612</v>
      </c>
      <c r="L106" s="43">
        <v>90</v>
      </c>
      <c r="M106" s="41" t="s">
        <v>725</v>
      </c>
      <c r="N106" s="43" t="s">
        <v>615</v>
      </c>
      <c r="O106" s="46" t="s">
        <v>914</v>
      </c>
      <c r="P106" s="46">
        <v>710</v>
      </c>
      <c r="Q106" s="43">
        <v>370</v>
      </c>
      <c r="R106" s="45" t="s">
        <v>915</v>
      </c>
      <c r="S106" s="46" t="s">
        <v>618</v>
      </c>
    </row>
    <row r="107" spans="1:19" ht="97.5" customHeight="1">
      <c r="A107" s="46" t="s">
        <v>875</v>
      </c>
      <c r="B107" s="46" t="s">
        <v>606</v>
      </c>
      <c r="C107" s="151">
        <v>45806</v>
      </c>
      <c r="D107" s="40" t="str">
        <f t="shared" si="1"/>
        <v>n/a - terminated</v>
      </c>
      <c r="E107" s="40" t="s">
        <v>623</v>
      </c>
      <c r="F107" s="32" t="s">
        <v>458</v>
      </c>
      <c r="G107" s="42" t="s">
        <v>608</v>
      </c>
      <c r="H107" s="46" t="s">
        <v>817</v>
      </c>
      <c r="I107" s="46" t="s">
        <v>625</v>
      </c>
      <c r="J107" s="44" t="s">
        <v>626</v>
      </c>
      <c r="K107" s="43" t="s">
        <v>626</v>
      </c>
      <c r="L107" s="43" t="s">
        <v>627</v>
      </c>
      <c r="M107" s="41" t="s">
        <v>627</v>
      </c>
      <c r="N107" s="41" t="s">
        <v>627</v>
      </c>
      <c r="O107" s="41" t="s">
        <v>627</v>
      </c>
      <c r="P107" s="43" t="s">
        <v>627</v>
      </c>
      <c r="Q107" s="43" t="s">
        <v>627</v>
      </c>
      <c r="R107" s="45" t="s">
        <v>916</v>
      </c>
      <c r="S107" s="46" t="s">
        <v>705</v>
      </c>
    </row>
    <row r="108" spans="1:19" ht="120" customHeight="1">
      <c r="A108" s="42" t="s">
        <v>875</v>
      </c>
      <c r="B108" s="43" t="s">
        <v>606</v>
      </c>
      <c r="C108" s="151">
        <v>45811</v>
      </c>
      <c r="D108" s="40">
        <f t="shared" si="1"/>
        <v>45841</v>
      </c>
      <c r="E108" s="61" t="s">
        <v>607</v>
      </c>
      <c r="F108" s="32" t="s">
        <v>459</v>
      </c>
      <c r="G108" s="41" t="s">
        <v>668</v>
      </c>
      <c r="H108" s="46" t="s">
        <v>917</v>
      </c>
      <c r="I108" s="43" t="s">
        <v>610</v>
      </c>
      <c r="J108" s="47" t="s">
        <v>642</v>
      </c>
      <c r="K108" s="43" t="s">
        <v>643</v>
      </c>
      <c r="L108" s="41">
        <v>30</v>
      </c>
      <c r="M108" s="43" t="s">
        <v>670</v>
      </c>
      <c r="N108" s="43" t="s">
        <v>635</v>
      </c>
      <c r="O108" s="43" t="s">
        <v>918</v>
      </c>
      <c r="P108" s="51">
        <v>2800</v>
      </c>
      <c r="Q108" s="41" t="s">
        <v>610</v>
      </c>
      <c r="R108" s="45" t="s">
        <v>919</v>
      </c>
      <c r="S108" s="46" t="s">
        <v>705</v>
      </c>
    </row>
    <row r="109" spans="1:19" ht="126" customHeight="1">
      <c r="A109" s="46" t="s">
        <v>875</v>
      </c>
      <c r="B109" s="43" t="s">
        <v>606</v>
      </c>
      <c r="C109" s="151">
        <v>45812</v>
      </c>
      <c r="D109" s="40">
        <f t="shared" si="1"/>
        <v>45902</v>
      </c>
      <c r="E109" s="40" t="s">
        <v>607</v>
      </c>
      <c r="F109" s="36" t="s">
        <v>460</v>
      </c>
      <c r="G109" s="41" t="s">
        <v>738</v>
      </c>
      <c r="H109" s="46" t="s">
        <v>892</v>
      </c>
      <c r="I109" s="43" t="s">
        <v>610</v>
      </c>
      <c r="J109" s="47" t="s">
        <v>642</v>
      </c>
      <c r="K109" s="43" t="s">
        <v>643</v>
      </c>
      <c r="L109" s="41">
        <v>90</v>
      </c>
      <c r="M109" s="43" t="s">
        <v>638</v>
      </c>
      <c r="N109" s="43" t="s">
        <v>677</v>
      </c>
      <c r="O109" s="43" t="s">
        <v>920</v>
      </c>
      <c r="P109" s="51">
        <v>87000</v>
      </c>
      <c r="Q109" s="51">
        <v>9000</v>
      </c>
      <c r="R109" s="48" t="s">
        <v>921</v>
      </c>
      <c r="S109" s="43" t="s">
        <v>922</v>
      </c>
    </row>
    <row r="110" spans="1:19" ht="130.5" customHeight="1">
      <c r="A110" s="46" t="s">
        <v>875</v>
      </c>
      <c r="B110" s="46" t="s">
        <v>606</v>
      </c>
      <c r="C110" s="50">
        <v>45812</v>
      </c>
      <c r="D110" s="40" t="str">
        <f t="shared" si="1"/>
        <v xml:space="preserve">Not recommended  </v>
      </c>
      <c r="E110" s="40" t="s">
        <v>607</v>
      </c>
      <c r="F110" s="36" t="s">
        <v>461</v>
      </c>
      <c r="G110" s="43" t="s">
        <v>665</v>
      </c>
      <c r="H110" s="46" t="s">
        <v>923</v>
      </c>
      <c r="I110" s="43" t="s">
        <v>691</v>
      </c>
      <c r="J110" s="47" t="s">
        <v>611</v>
      </c>
      <c r="K110" s="43" t="s">
        <v>612</v>
      </c>
      <c r="L110" s="43" t="s">
        <v>692</v>
      </c>
      <c r="M110" s="43" t="s">
        <v>725</v>
      </c>
      <c r="N110" s="43" t="s">
        <v>692</v>
      </c>
      <c r="O110" s="43" t="s">
        <v>692</v>
      </c>
      <c r="P110" s="43" t="s">
        <v>692</v>
      </c>
      <c r="Q110" s="43" t="s">
        <v>692</v>
      </c>
      <c r="R110" s="45" t="s">
        <v>924</v>
      </c>
      <c r="S110" s="46" t="s">
        <v>618</v>
      </c>
    </row>
    <row r="111" spans="1:19" ht="200.25" customHeight="1">
      <c r="A111" s="46" t="s">
        <v>875</v>
      </c>
      <c r="B111" s="46" t="s">
        <v>606</v>
      </c>
      <c r="C111" s="50">
        <v>45826</v>
      </c>
      <c r="D111" s="40">
        <f t="shared" si="1"/>
        <v>45916</v>
      </c>
      <c r="E111" s="40" t="s">
        <v>607</v>
      </c>
      <c r="F111" s="36" t="s">
        <v>462</v>
      </c>
      <c r="G111" s="46" t="s">
        <v>706</v>
      </c>
      <c r="H111" s="46" t="s">
        <v>925</v>
      </c>
      <c r="I111" s="43" t="s">
        <v>610</v>
      </c>
      <c r="J111" s="44" t="s">
        <v>642</v>
      </c>
      <c r="K111" s="43" t="s">
        <v>612</v>
      </c>
      <c r="L111" s="43">
        <v>90</v>
      </c>
      <c r="M111" s="46" t="s">
        <v>614</v>
      </c>
      <c r="N111" s="43" t="s">
        <v>759</v>
      </c>
      <c r="O111" s="43" t="s">
        <v>926</v>
      </c>
      <c r="P111" s="51">
        <v>1800</v>
      </c>
      <c r="Q111" s="41">
        <v>930</v>
      </c>
      <c r="R111" s="45" t="s">
        <v>927</v>
      </c>
      <c r="S111" s="46" t="s">
        <v>618</v>
      </c>
    </row>
    <row r="112" spans="1:19" ht="128.25" customHeight="1">
      <c r="A112" s="46" t="s">
        <v>875</v>
      </c>
      <c r="B112" s="46" t="s">
        <v>606</v>
      </c>
      <c r="C112" s="151">
        <v>45827</v>
      </c>
      <c r="D112" s="40">
        <f t="shared" si="1"/>
        <v>45857</v>
      </c>
      <c r="E112" s="142" t="s">
        <v>607</v>
      </c>
      <c r="F112" s="32" t="s">
        <v>463</v>
      </c>
      <c r="G112" s="46" t="s">
        <v>608</v>
      </c>
      <c r="H112" s="43" t="s">
        <v>674</v>
      </c>
      <c r="I112" s="43" t="s">
        <v>610</v>
      </c>
      <c r="J112" s="47" t="s">
        <v>611</v>
      </c>
      <c r="K112" s="43" t="s">
        <v>612</v>
      </c>
      <c r="L112" s="43">
        <v>30</v>
      </c>
      <c r="M112" s="43" t="s">
        <v>670</v>
      </c>
      <c r="N112" s="43" t="s">
        <v>635</v>
      </c>
      <c r="O112" s="43" t="s">
        <v>928</v>
      </c>
      <c r="P112" s="41">
        <v>570</v>
      </c>
      <c r="Q112" s="41">
        <v>90</v>
      </c>
      <c r="R112" s="45" t="s">
        <v>929</v>
      </c>
      <c r="S112" s="46" t="s">
        <v>705</v>
      </c>
    </row>
    <row r="113" spans="1:19" ht="128.25" customHeight="1">
      <c r="A113" s="46" t="s">
        <v>875</v>
      </c>
      <c r="B113" s="46" t="s">
        <v>606</v>
      </c>
      <c r="C113" s="151">
        <v>45827</v>
      </c>
      <c r="D113" s="40" t="str">
        <f t="shared" si="1"/>
        <v>n/a - terminated</v>
      </c>
      <c r="E113" s="40" t="s">
        <v>623</v>
      </c>
      <c r="F113" s="32" t="s">
        <v>464</v>
      </c>
      <c r="G113" s="46" t="s">
        <v>608</v>
      </c>
      <c r="H113" s="43" t="s">
        <v>674</v>
      </c>
      <c r="I113" s="46" t="s">
        <v>625</v>
      </c>
      <c r="J113" s="44" t="s">
        <v>626</v>
      </c>
      <c r="K113" s="43" t="s">
        <v>626</v>
      </c>
      <c r="L113" s="43" t="s">
        <v>627</v>
      </c>
      <c r="M113" s="41" t="s">
        <v>627</v>
      </c>
      <c r="N113" s="41" t="s">
        <v>627</v>
      </c>
      <c r="O113" s="41" t="s">
        <v>627</v>
      </c>
      <c r="P113" s="43" t="s">
        <v>627</v>
      </c>
      <c r="Q113" s="43" t="s">
        <v>627</v>
      </c>
      <c r="R113" s="45" t="s">
        <v>930</v>
      </c>
      <c r="S113" s="46" t="s">
        <v>618</v>
      </c>
    </row>
    <row r="114" spans="1:19" ht="180" customHeight="1">
      <c r="A114" s="46" t="s">
        <v>875</v>
      </c>
      <c r="B114" s="46" t="s">
        <v>606</v>
      </c>
      <c r="C114" s="50">
        <v>45832</v>
      </c>
      <c r="D114" s="40">
        <f t="shared" si="1"/>
        <v>45922</v>
      </c>
      <c r="E114" s="40" t="s">
        <v>607</v>
      </c>
      <c r="F114" s="36" t="s">
        <v>465</v>
      </c>
      <c r="G114" s="41" t="s">
        <v>686</v>
      </c>
      <c r="H114" s="46" t="s">
        <v>716</v>
      </c>
      <c r="I114" s="43" t="s">
        <v>610</v>
      </c>
      <c r="J114" s="47" t="s">
        <v>611</v>
      </c>
      <c r="K114" s="43" t="s">
        <v>612</v>
      </c>
      <c r="L114" s="43">
        <v>90</v>
      </c>
      <c r="M114" s="43" t="s">
        <v>670</v>
      </c>
      <c r="N114" s="43" t="s">
        <v>677</v>
      </c>
      <c r="O114" s="43" t="s">
        <v>931</v>
      </c>
      <c r="P114" s="51">
        <v>200</v>
      </c>
      <c r="Q114" s="41">
        <v>55</v>
      </c>
      <c r="R114" s="45" t="s">
        <v>932</v>
      </c>
      <c r="S114" s="46" t="s">
        <v>618</v>
      </c>
    </row>
    <row r="115" spans="1:19" ht="143.25" customHeight="1">
      <c r="A115" s="46" t="s">
        <v>875</v>
      </c>
      <c r="B115" s="46" t="s">
        <v>606</v>
      </c>
      <c r="C115" s="151">
        <v>45833</v>
      </c>
      <c r="D115" s="40">
        <f t="shared" si="1"/>
        <v>45923</v>
      </c>
      <c r="E115" s="61" t="s">
        <v>607</v>
      </c>
      <c r="F115" s="33" t="s">
        <v>466</v>
      </c>
      <c r="G115" s="46" t="s">
        <v>748</v>
      </c>
      <c r="H115" s="83" t="s">
        <v>933</v>
      </c>
      <c r="I115" s="43" t="s">
        <v>610</v>
      </c>
      <c r="J115" s="46" t="s">
        <v>642</v>
      </c>
      <c r="K115" s="43" t="s">
        <v>612</v>
      </c>
      <c r="L115" s="43">
        <v>90</v>
      </c>
      <c r="M115" s="41" t="s">
        <v>638</v>
      </c>
      <c r="N115" s="43" t="s">
        <v>677</v>
      </c>
      <c r="O115" s="43" t="s">
        <v>934</v>
      </c>
      <c r="P115" s="53">
        <v>4200</v>
      </c>
      <c r="Q115" s="41">
        <v>900</v>
      </c>
      <c r="R115" s="45" t="s">
        <v>935</v>
      </c>
      <c r="S115" s="46" t="s">
        <v>618</v>
      </c>
    </row>
    <row r="116" spans="1:19" ht="104.25" customHeight="1">
      <c r="A116" s="46" t="s">
        <v>875</v>
      </c>
      <c r="B116" s="46" t="s">
        <v>606</v>
      </c>
      <c r="C116" s="151">
        <v>45833</v>
      </c>
      <c r="D116" s="40" t="str">
        <f t="shared" si="1"/>
        <v>n/a - terminated</v>
      </c>
      <c r="E116" s="40" t="s">
        <v>623</v>
      </c>
      <c r="F116" s="36" t="s">
        <v>467</v>
      </c>
      <c r="G116" s="46" t="s">
        <v>712</v>
      </c>
      <c r="H116" s="46" t="s">
        <v>847</v>
      </c>
      <c r="I116" s="46" t="s">
        <v>625</v>
      </c>
      <c r="J116" s="44" t="s">
        <v>626</v>
      </c>
      <c r="K116" s="43" t="s">
        <v>626</v>
      </c>
      <c r="L116" s="43" t="s">
        <v>627</v>
      </c>
      <c r="M116" s="41" t="s">
        <v>627</v>
      </c>
      <c r="N116" s="41" t="s">
        <v>627</v>
      </c>
      <c r="O116" s="41" t="s">
        <v>627</v>
      </c>
      <c r="P116" s="43" t="s">
        <v>627</v>
      </c>
      <c r="Q116" s="43" t="s">
        <v>627</v>
      </c>
      <c r="R116" s="45" t="s">
        <v>936</v>
      </c>
      <c r="S116" s="43" t="s">
        <v>673</v>
      </c>
    </row>
    <row r="117" spans="1:19" ht="153.75" customHeight="1">
      <c r="A117" s="46" t="s">
        <v>875</v>
      </c>
      <c r="B117" s="46" t="s">
        <v>606</v>
      </c>
      <c r="C117" s="151">
        <v>45840</v>
      </c>
      <c r="D117" s="40">
        <f t="shared" si="1"/>
        <v>45870</v>
      </c>
      <c r="E117" s="58" t="s">
        <v>607</v>
      </c>
      <c r="F117" s="32" t="s">
        <v>468</v>
      </c>
      <c r="G117" s="46" t="s">
        <v>748</v>
      </c>
      <c r="H117" s="43" t="s">
        <v>933</v>
      </c>
      <c r="I117" s="43" t="s">
        <v>6</v>
      </c>
      <c r="J117" s="44" t="s">
        <v>642</v>
      </c>
      <c r="K117" s="43" t="s">
        <v>643</v>
      </c>
      <c r="L117" s="41">
        <v>30</v>
      </c>
      <c r="M117" s="41" t="s">
        <v>638</v>
      </c>
      <c r="N117" s="43" t="s">
        <v>677</v>
      </c>
      <c r="O117" s="43" t="s">
        <v>937</v>
      </c>
      <c r="P117" s="51">
        <v>491000</v>
      </c>
      <c r="Q117" s="51">
        <v>37500</v>
      </c>
      <c r="R117" s="45" t="s">
        <v>938</v>
      </c>
      <c r="S117" s="46" t="s">
        <v>705</v>
      </c>
    </row>
    <row r="118" spans="1:19" ht="147" customHeight="1">
      <c r="A118" s="46" t="s">
        <v>875</v>
      </c>
      <c r="B118" s="46" t="s">
        <v>606</v>
      </c>
      <c r="C118" s="151">
        <v>45840</v>
      </c>
      <c r="D118" s="40" t="str">
        <f t="shared" si="1"/>
        <v>n/a - terminated</v>
      </c>
      <c r="E118" s="40" t="s">
        <v>623</v>
      </c>
      <c r="F118" s="32" t="s">
        <v>469</v>
      </c>
      <c r="G118" s="46" t="s">
        <v>608</v>
      </c>
      <c r="H118" s="46" t="s">
        <v>674</v>
      </c>
      <c r="I118" s="43" t="s">
        <v>625</v>
      </c>
      <c r="J118" s="44" t="s">
        <v>626</v>
      </c>
      <c r="K118" s="43" t="s">
        <v>626</v>
      </c>
      <c r="L118" s="43" t="s">
        <v>627</v>
      </c>
      <c r="M118" s="41" t="s">
        <v>627</v>
      </c>
      <c r="N118" s="41" t="s">
        <v>627</v>
      </c>
      <c r="O118" s="41" t="s">
        <v>627</v>
      </c>
      <c r="P118" s="43" t="s">
        <v>627</v>
      </c>
      <c r="Q118" s="43" t="s">
        <v>627</v>
      </c>
      <c r="R118" s="45" t="s">
        <v>939</v>
      </c>
      <c r="S118" s="46" t="s">
        <v>618</v>
      </c>
    </row>
    <row r="119" spans="1:19" ht="182.25" customHeight="1">
      <c r="A119" s="46" t="s">
        <v>875</v>
      </c>
      <c r="B119" s="46" t="s">
        <v>606</v>
      </c>
      <c r="C119" s="151">
        <v>45840</v>
      </c>
      <c r="D119" s="40">
        <f t="shared" si="1"/>
        <v>45930</v>
      </c>
      <c r="E119" s="40" t="s">
        <v>607</v>
      </c>
      <c r="F119" s="36" t="s">
        <v>470</v>
      </c>
      <c r="G119" s="46" t="s">
        <v>706</v>
      </c>
      <c r="H119" s="46" t="s">
        <v>707</v>
      </c>
      <c r="I119" s="43" t="s">
        <v>610</v>
      </c>
      <c r="J119" s="47" t="s">
        <v>708</v>
      </c>
      <c r="K119" s="43" t="s">
        <v>612</v>
      </c>
      <c r="L119" s="43">
        <v>90</v>
      </c>
      <c r="M119" s="46" t="s">
        <v>670</v>
      </c>
      <c r="N119" s="43" t="s">
        <v>635</v>
      </c>
      <c r="O119" s="43" t="s">
        <v>918</v>
      </c>
      <c r="P119" s="51">
        <v>67500</v>
      </c>
      <c r="Q119" s="51">
        <v>7000</v>
      </c>
      <c r="R119" s="45" t="s">
        <v>940</v>
      </c>
      <c r="S119" s="43" t="s">
        <v>618</v>
      </c>
    </row>
    <row r="120" spans="1:19" ht="153.75" customHeight="1">
      <c r="A120" s="46" t="s">
        <v>875</v>
      </c>
      <c r="B120" s="43" t="s">
        <v>606</v>
      </c>
      <c r="C120" s="50">
        <v>45848</v>
      </c>
      <c r="D120" s="40">
        <f t="shared" si="1"/>
        <v>45878</v>
      </c>
      <c r="E120" s="58" t="s">
        <v>607</v>
      </c>
      <c r="F120" s="32" t="s">
        <v>471</v>
      </c>
      <c r="G120" s="42" t="s">
        <v>742</v>
      </c>
      <c r="H120" s="43" t="s">
        <v>941</v>
      </c>
      <c r="I120" s="43" t="s">
        <v>610</v>
      </c>
      <c r="J120" s="44" t="s">
        <v>642</v>
      </c>
      <c r="K120" s="43" t="s">
        <v>612</v>
      </c>
      <c r="L120" s="41">
        <v>30</v>
      </c>
      <c r="M120" s="35" t="s">
        <v>942</v>
      </c>
      <c r="N120" s="43" t="s">
        <v>677</v>
      </c>
      <c r="O120" s="43" t="s">
        <v>943</v>
      </c>
      <c r="P120" s="51">
        <v>33000</v>
      </c>
      <c r="Q120" s="41" t="s">
        <v>6</v>
      </c>
      <c r="R120" s="45" t="s">
        <v>944</v>
      </c>
      <c r="S120" s="46" t="s">
        <v>705</v>
      </c>
    </row>
    <row r="121" spans="1:19" ht="137.25" customHeight="1">
      <c r="A121" s="46" t="s">
        <v>875</v>
      </c>
      <c r="B121" s="43" t="s">
        <v>606</v>
      </c>
      <c r="C121" s="151">
        <v>45848</v>
      </c>
      <c r="D121" s="40">
        <f t="shared" si="1"/>
        <v>45878</v>
      </c>
      <c r="E121" s="40" t="s">
        <v>607</v>
      </c>
      <c r="F121" s="36" t="s">
        <v>472</v>
      </c>
      <c r="G121" s="41" t="s">
        <v>608</v>
      </c>
      <c r="H121" s="46" t="s">
        <v>633</v>
      </c>
      <c r="I121" s="43" t="s">
        <v>610</v>
      </c>
      <c r="J121" s="44" t="s">
        <v>611</v>
      </c>
      <c r="K121" s="43" t="s">
        <v>612</v>
      </c>
      <c r="L121" s="41">
        <v>30</v>
      </c>
      <c r="M121" s="41" t="s">
        <v>638</v>
      </c>
      <c r="N121" s="41" t="s">
        <v>615</v>
      </c>
      <c r="O121" s="43" t="s">
        <v>945</v>
      </c>
      <c r="P121" s="41">
        <v>240</v>
      </c>
      <c r="Q121" s="41">
        <v>120</v>
      </c>
      <c r="R121" s="48" t="s">
        <v>946</v>
      </c>
      <c r="S121" s="46" t="s">
        <v>705</v>
      </c>
    </row>
    <row r="122" spans="1:19" ht="158.9" customHeight="1">
      <c r="A122" s="46" t="s">
        <v>875</v>
      </c>
      <c r="B122" s="46" t="s">
        <v>606</v>
      </c>
      <c r="C122" s="50">
        <v>45861</v>
      </c>
      <c r="D122" s="40">
        <f t="shared" si="1"/>
        <v>45951</v>
      </c>
      <c r="E122" s="40" t="s">
        <v>607</v>
      </c>
      <c r="F122" s="32" t="s">
        <v>473</v>
      </c>
      <c r="G122" s="46" t="s">
        <v>608</v>
      </c>
      <c r="H122" s="43" t="s">
        <v>776</v>
      </c>
      <c r="I122" s="43" t="s">
        <v>610</v>
      </c>
      <c r="J122" s="44" t="s">
        <v>611</v>
      </c>
      <c r="K122" s="43" t="s">
        <v>612</v>
      </c>
      <c r="L122" s="43">
        <v>90</v>
      </c>
      <c r="M122" s="41" t="s">
        <v>638</v>
      </c>
      <c r="N122" s="43" t="s">
        <v>615</v>
      </c>
      <c r="O122" s="43" t="s">
        <v>947</v>
      </c>
      <c r="P122" s="51">
        <v>4800</v>
      </c>
      <c r="Q122" s="53">
        <v>1100</v>
      </c>
      <c r="R122" s="45" t="s">
        <v>948</v>
      </c>
      <c r="S122" s="46" t="s">
        <v>618</v>
      </c>
    </row>
    <row r="123" spans="1:19" ht="93" customHeight="1">
      <c r="A123" s="46" t="s">
        <v>875</v>
      </c>
      <c r="B123" s="46" t="s">
        <v>606</v>
      </c>
      <c r="C123" s="151">
        <v>45861</v>
      </c>
      <c r="D123" s="40" t="str">
        <f t="shared" si="1"/>
        <v>n/a - terminated</v>
      </c>
      <c r="E123" s="40" t="s">
        <v>623</v>
      </c>
      <c r="F123" s="103" t="s">
        <v>474</v>
      </c>
      <c r="G123" s="46" t="s">
        <v>641</v>
      </c>
      <c r="H123" s="43" t="s">
        <v>949</v>
      </c>
      <c r="I123" s="43" t="s">
        <v>625</v>
      </c>
      <c r="J123" s="47" t="s">
        <v>626</v>
      </c>
      <c r="K123" s="43" t="s">
        <v>626</v>
      </c>
      <c r="L123" s="41" t="s">
        <v>627</v>
      </c>
      <c r="M123" s="41" t="s">
        <v>627</v>
      </c>
      <c r="N123" s="41" t="s">
        <v>627</v>
      </c>
      <c r="O123" s="41" t="s">
        <v>627</v>
      </c>
      <c r="P123" s="43" t="s">
        <v>627</v>
      </c>
      <c r="Q123" s="43" t="s">
        <v>627</v>
      </c>
      <c r="R123" s="73" t="s">
        <v>950</v>
      </c>
      <c r="S123" s="43" t="s">
        <v>618</v>
      </c>
    </row>
    <row r="124" spans="1:19" ht="107.25" customHeight="1">
      <c r="A124" s="46" t="s">
        <v>875</v>
      </c>
      <c r="B124" s="46" t="s">
        <v>606</v>
      </c>
      <c r="C124" s="151">
        <v>45861</v>
      </c>
      <c r="D124" s="40" t="str">
        <f t="shared" si="1"/>
        <v>n/a - terminated</v>
      </c>
      <c r="E124" s="40" t="s">
        <v>623</v>
      </c>
      <c r="F124" s="70" t="s">
        <v>475</v>
      </c>
      <c r="G124" s="46" t="s">
        <v>608</v>
      </c>
      <c r="H124" s="88" t="s">
        <v>633</v>
      </c>
      <c r="I124" s="43" t="s">
        <v>625</v>
      </c>
      <c r="J124" s="47" t="s">
        <v>626</v>
      </c>
      <c r="K124" s="43" t="s">
        <v>626</v>
      </c>
      <c r="L124" s="41" t="s">
        <v>627</v>
      </c>
      <c r="M124" s="41" t="s">
        <v>627</v>
      </c>
      <c r="N124" s="41" t="s">
        <v>627</v>
      </c>
      <c r="O124" s="41" t="s">
        <v>627</v>
      </c>
      <c r="P124" s="43" t="s">
        <v>627</v>
      </c>
      <c r="Q124" s="43" t="s">
        <v>627</v>
      </c>
      <c r="R124" s="73" t="s">
        <v>951</v>
      </c>
      <c r="S124" s="43" t="s">
        <v>618</v>
      </c>
    </row>
    <row r="125" spans="1:19" ht="107.25" customHeight="1">
      <c r="A125" s="46" t="s">
        <v>875</v>
      </c>
      <c r="B125" s="46" t="s">
        <v>606</v>
      </c>
      <c r="C125" s="151">
        <v>45861</v>
      </c>
      <c r="D125" s="40" t="str">
        <f t="shared" si="1"/>
        <v>n/a - terminated</v>
      </c>
      <c r="E125" s="40" t="s">
        <v>623</v>
      </c>
      <c r="F125" s="70" t="s">
        <v>476</v>
      </c>
      <c r="G125" s="46" t="s">
        <v>608</v>
      </c>
      <c r="H125" s="88" t="s">
        <v>629</v>
      </c>
      <c r="I125" s="43" t="s">
        <v>625</v>
      </c>
      <c r="J125" s="47" t="s">
        <v>626</v>
      </c>
      <c r="K125" s="43" t="s">
        <v>626</v>
      </c>
      <c r="L125" s="41" t="s">
        <v>627</v>
      </c>
      <c r="M125" s="41" t="s">
        <v>627</v>
      </c>
      <c r="N125" s="41" t="s">
        <v>627</v>
      </c>
      <c r="O125" s="41" t="s">
        <v>627</v>
      </c>
      <c r="P125" s="43" t="s">
        <v>627</v>
      </c>
      <c r="Q125" s="43" t="s">
        <v>627</v>
      </c>
      <c r="R125" s="73" t="s">
        <v>952</v>
      </c>
      <c r="S125" s="43" t="s">
        <v>618</v>
      </c>
    </row>
    <row r="126" spans="1:19" ht="128.25" customHeight="1">
      <c r="A126" s="61" t="s">
        <v>875</v>
      </c>
      <c r="B126" s="46" t="s">
        <v>606</v>
      </c>
      <c r="C126" s="152">
        <v>45868</v>
      </c>
      <c r="D126" s="40">
        <f t="shared" si="1"/>
        <v>45898</v>
      </c>
      <c r="E126" s="61" t="s">
        <v>607</v>
      </c>
      <c r="F126" s="37" t="s">
        <v>477</v>
      </c>
      <c r="G126" s="42" t="s">
        <v>712</v>
      </c>
      <c r="H126" s="83" t="s">
        <v>713</v>
      </c>
      <c r="I126" s="43" t="s">
        <v>610</v>
      </c>
      <c r="J126" s="44" t="s">
        <v>611</v>
      </c>
      <c r="K126" s="43" t="s">
        <v>612</v>
      </c>
      <c r="L126" s="43">
        <v>30</v>
      </c>
      <c r="M126" s="42" t="s">
        <v>638</v>
      </c>
      <c r="N126" s="41" t="s">
        <v>635</v>
      </c>
      <c r="O126" s="127" t="s">
        <v>890</v>
      </c>
      <c r="P126" s="51">
        <v>7500</v>
      </c>
      <c r="Q126" s="41" t="s">
        <v>610</v>
      </c>
      <c r="R126" s="45" t="s">
        <v>953</v>
      </c>
      <c r="S126" s="43" t="s">
        <v>705</v>
      </c>
    </row>
    <row r="127" spans="1:19" ht="124.5" customHeight="1">
      <c r="A127" s="46" t="s">
        <v>875</v>
      </c>
      <c r="B127" s="46" t="s">
        <v>606</v>
      </c>
      <c r="C127" s="151">
        <v>45875</v>
      </c>
      <c r="D127" s="40">
        <f t="shared" si="1"/>
        <v>45965</v>
      </c>
      <c r="E127" s="58" t="s">
        <v>607</v>
      </c>
      <c r="F127" s="32" t="s">
        <v>478</v>
      </c>
      <c r="G127" s="42" t="s">
        <v>608</v>
      </c>
      <c r="H127" s="46" t="s">
        <v>724</v>
      </c>
      <c r="I127" s="43" t="s">
        <v>610</v>
      </c>
      <c r="J127" s="44" t="s">
        <v>611</v>
      </c>
      <c r="K127" s="43" t="s">
        <v>612</v>
      </c>
      <c r="L127" s="43">
        <v>90</v>
      </c>
      <c r="M127" s="35" t="s">
        <v>638</v>
      </c>
      <c r="N127" s="43" t="s">
        <v>615</v>
      </c>
      <c r="O127" s="43" t="s">
        <v>954</v>
      </c>
      <c r="P127" s="51">
        <v>8200</v>
      </c>
      <c r="Q127" s="51">
        <v>4400</v>
      </c>
      <c r="R127" s="45" t="s">
        <v>955</v>
      </c>
      <c r="S127" s="46" t="s">
        <v>618</v>
      </c>
    </row>
    <row r="128" spans="1:19" ht="143.25" customHeight="1">
      <c r="A128" s="46" t="s">
        <v>875</v>
      </c>
      <c r="B128" s="46" t="s">
        <v>606</v>
      </c>
      <c r="C128" s="151">
        <v>45875</v>
      </c>
      <c r="D128" s="40">
        <f t="shared" si="1"/>
        <v>45965</v>
      </c>
      <c r="E128" s="40" t="s">
        <v>607</v>
      </c>
      <c r="F128" s="37" t="s">
        <v>479</v>
      </c>
      <c r="G128" s="41" t="s">
        <v>956</v>
      </c>
      <c r="H128" s="46" t="s">
        <v>957</v>
      </c>
      <c r="I128" s="43" t="s">
        <v>681</v>
      </c>
      <c r="J128" s="44" t="s">
        <v>642</v>
      </c>
      <c r="K128" s="43" t="s">
        <v>643</v>
      </c>
      <c r="L128" s="41">
        <v>90</v>
      </c>
      <c r="M128" s="35" t="s">
        <v>638</v>
      </c>
      <c r="N128" s="43" t="s">
        <v>759</v>
      </c>
      <c r="O128" s="43" t="s">
        <v>958</v>
      </c>
      <c r="P128" s="51">
        <v>24300</v>
      </c>
      <c r="Q128" s="53">
        <v>7600</v>
      </c>
      <c r="R128" s="45" t="s">
        <v>959</v>
      </c>
      <c r="S128" s="46" t="s">
        <v>618</v>
      </c>
    </row>
    <row r="129" spans="1:19" ht="99.75" customHeight="1">
      <c r="A129" s="46" t="s">
        <v>875</v>
      </c>
      <c r="B129" s="46" t="s">
        <v>606</v>
      </c>
      <c r="C129" s="151">
        <v>45882</v>
      </c>
      <c r="D129" s="40" t="str">
        <f t="shared" si="1"/>
        <v xml:space="preserve">Not recommended  </v>
      </c>
      <c r="E129" s="61" t="s">
        <v>607</v>
      </c>
      <c r="F129" s="36" t="s">
        <v>480</v>
      </c>
      <c r="G129" s="42" t="s">
        <v>960</v>
      </c>
      <c r="H129" s="46" t="s">
        <v>961</v>
      </c>
      <c r="I129" s="43" t="s">
        <v>691</v>
      </c>
      <c r="J129" s="47" t="s">
        <v>626</v>
      </c>
      <c r="K129" s="43" t="s">
        <v>626</v>
      </c>
      <c r="L129" s="43" t="s">
        <v>692</v>
      </c>
      <c r="M129" s="63" t="s">
        <v>962</v>
      </c>
      <c r="N129" s="41" t="s">
        <v>691</v>
      </c>
      <c r="O129" s="43" t="s">
        <v>963</v>
      </c>
      <c r="P129" s="43" t="s">
        <v>691</v>
      </c>
      <c r="Q129" s="43" t="s">
        <v>691</v>
      </c>
      <c r="R129" s="45" t="s">
        <v>964</v>
      </c>
      <c r="S129" s="43" t="s">
        <v>618</v>
      </c>
    </row>
    <row r="130" spans="1:19" ht="96" customHeight="1">
      <c r="A130" s="46" t="s">
        <v>875</v>
      </c>
      <c r="B130" s="46" t="s">
        <v>606</v>
      </c>
      <c r="C130" s="151">
        <v>45882</v>
      </c>
      <c r="D130" s="40" t="str">
        <f t="shared" ref="D130:D199" si="2">IF(ISTEXT(L130),L130,L130+C130)</f>
        <v>n/a - terminated</v>
      </c>
      <c r="E130" s="40" t="s">
        <v>623</v>
      </c>
      <c r="F130" s="148" t="s">
        <v>481</v>
      </c>
      <c r="G130" s="46" t="s">
        <v>608</v>
      </c>
      <c r="H130" s="46" t="s">
        <v>724</v>
      </c>
      <c r="I130" s="43" t="s">
        <v>625</v>
      </c>
      <c r="J130" s="47" t="s">
        <v>626</v>
      </c>
      <c r="K130" s="43" t="s">
        <v>626</v>
      </c>
      <c r="L130" s="41" t="s">
        <v>627</v>
      </c>
      <c r="M130" s="41" t="s">
        <v>627</v>
      </c>
      <c r="N130" s="41" t="s">
        <v>627</v>
      </c>
      <c r="O130" s="41" t="s">
        <v>627</v>
      </c>
      <c r="P130" s="43" t="s">
        <v>627</v>
      </c>
      <c r="Q130" s="43" t="s">
        <v>627</v>
      </c>
      <c r="R130" s="147" t="s">
        <v>965</v>
      </c>
      <c r="S130" s="43" t="s">
        <v>618</v>
      </c>
    </row>
    <row r="131" spans="1:19" ht="101.15" customHeight="1">
      <c r="A131" s="46" t="s">
        <v>875</v>
      </c>
      <c r="B131" s="46" t="s">
        <v>606</v>
      </c>
      <c r="C131" s="151">
        <v>45888</v>
      </c>
      <c r="D131" s="40">
        <f t="shared" si="2"/>
        <v>45978</v>
      </c>
      <c r="E131" s="40" t="s">
        <v>607</v>
      </c>
      <c r="F131" s="32" t="s">
        <v>482</v>
      </c>
      <c r="G131" s="46" t="s">
        <v>608</v>
      </c>
      <c r="H131" s="43" t="s">
        <v>702</v>
      </c>
      <c r="I131" s="43" t="s">
        <v>610</v>
      </c>
      <c r="J131" s="47" t="s">
        <v>611</v>
      </c>
      <c r="K131" s="43" t="s">
        <v>612</v>
      </c>
      <c r="L131" s="43">
        <v>90</v>
      </c>
      <c r="M131" s="43" t="s">
        <v>614</v>
      </c>
      <c r="N131" s="43" t="s">
        <v>615</v>
      </c>
      <c r="O131" s="43" t="s">
        <v>966</v>
      </c>
      <c r="P131" s="51">
        <v>1200</v>
      </c>
      <c r="Q131" s="118">
        <v>200</v>
      </c>
      <c r="R131" s="45" t="s">
        <v>967</v>
      </c>
      <c r="S131" s="43" t="s">
        <v>618</v>
      </c>
    </row>
    <row r="132" spans="1:19" ht="98.25" customHeight="1">
      <c r="A132" s="46" t="s">
        <v>875</v>
      </c>
      <c r="B132" s="46" t="s">
        <v>606</v>
      </c>
      <c r="C132" s="151">
        <v>45889</v>
      </c>
      <c r="D132" s="40" t="str">
        <f t="shared" si="2"/>
        <v xml:space="preserve">Not recommended  </v>
      </c>
      <c r="E132" s="61" t="s">
        <v>607</v>
      </c>
      <c r="F132" s="32" t="s">
        <v>483</v>
      </c>
      <c r="G132" s="46" t="s">
        <v>608</v>
      </c>
      <c r="H132" s="43" t="s">
        <v>674</v>
      </c>
      <c r="I132" s="43" t="s">
        <v>691</v>
      </c>
      <c r="J132" s="44" t="s">
        <v>626</v>
      </c>
      <c r="K132" s="43" t="s">
        <v>626</v>
      </c>
      <c r="L132" s="43" t="s">
        <v>692</v>
      </c>
      <c r="M132" s="41" t="s">
        <v>614</v>
      </c>
      <c r="N132" s="43" t="s">
        <v>692</v>
      </c>
      <c r="O132" s="43" t="s">
        <v>692</v>
      </c>
      <c r="P132" s="43" t="s">
        <v>692</v>
      </c>
      <c r="Q132" s="43" t="s">
        <v>692</v>
      </c>
      <c r="R132" s="45" t="s">
        <v>968</v>
      </c>
      <c r="S132" s="46" t="s">
        <v>618</v>
      </c>
    </row>
    <row r="133" spans="1:19" ht="96" customHeight="1">
      <c r="A133" s="46" t="s">
        <v>875</v>
      </c>
      <c r="B133" s="46" t="s">
        <v>606</v>
      </c>
      <c r="C133" s="151">
        <v>45896</v>
      </c>
      <c r="D133" s="40">
        <f t="shared" si="2"/>
        <v>45986</v>
      </c>
      <c r="E133" s="61" t="s">
        <v>607</v>
      </c>
      <c r="F133" s="36" t="s">
        <v>484</v>
      </c>
      <c r="G133" s="42" t="s">
        <v>608</v>
      </c>
      <c r="H133" s="46" t="s">
        <v>609</v>
      </c>
      <c r="I133" s="46" t="s">
        <v>610</v>
      </c>
      <c r="J133" s="47" t="s">
        <v>611</v>
      </c>
      <c r="K133" s="43" t="s">
        <v>612</v>
      </c>
      <c r="L133" s="43">
        <v>90</v>
      </c>
      <c r="M133" s="43" t="s">
        <v>614</v>
      </c>
      <c r="N133" s="43" t="s">
        <v>615</v>
      </c>
      <c r="O133" s="43" t="s">
        <v>969</v>
      </c>
      <c r="P133" s="53">
        <v>2000</v>
      </c>
      <c r="Q133" s="53">
        <v>1300</v>
      </c>
      <c r="R133" s="45" t="s">
        <v>970</v>
      </c>
      <c r="S133" s="43" t="s">
        <v>618</v>
      </c>
    </row>
    <row r="134" spans="1:19" ht="106.5" customHeight="1">
      <c r="A134" s="46" t="s">
        <v>875</v>
      </c>
      <c r="B134" s="46" t="s">
        <v>606</v>
      </c>
      <c r="C134" s="151">
        <v>45897</v>
      </c>
      <c r="D134" s="40">
        <f t="shared" si="2"/>
        <v>45987</v>
      </c>
      <c r="E134" s="61" t="s">
        <v>607</v>
      </c>
      <c r="F134" s="36" t="s">
        <v>485</v>
      </c>
      <c r="G134" s="42" t="s">
        <v>766</v>
      </c>
      <c r="H134" s="46" t="s">
        <v>971</v>
      </c>
      <c r="I134" s="46" t="s">
        <v>610</v>
      </c>
      <c r="J134" s="47" t="s">
        <v>611</v>
      </c>
      <c r="K134" s="43" t="s">
        <v>612</v>
      </c>
      <c r="L134" s="43">
        <v>90</v>
      </c>
      <c r="M134" s="42" t="s">
        <v>638</v>
      </c>
      <c r="N134" s="41" t="s">
        <v>615</v>
      </c>
      <c r="O134" s="127" t="s">
        <v>972</v>
      </c>
      <c r="P134" s="41">
        <v>250</v>
      </c>
      <c r="Q134" s="41">
        <v>150</v>
      </c>
      <c r="R134" s="45" t="s">
        <v>973</v>
      </c>
      <c r="S134" s="43" t="s">
        <v>618</v>
      </c>
    </row>
    <row r="135" spans="1:19" ht="140.25" customHeight="1">
      <c r="A135" s="46" t="s">
        <v>875</v>
      </c>
      <c r="B135" s="46" t="s">
        <v>606</v>
      </c>
      <c r="C135" s="151">
        <v>45897</v>
      </c>
      <c r="D135" s="40">
        <f t="shared" si="2"/>
        <v>45927</v>
      </c>
      <c r="E135" s="40" t="s">
        <v>607</v>
      </c>
      <c r="F135" s="32" t="s">
        <v>486</v>
      </c>
      <c r="G135" s="42" t="s">
        <v>742</v>
      </c>
      <c r="H135" s="46" t="s">
        <v>743</v>
      </c>
      <c r="I135" s="42" t="s">
        <v>610</v>
      </c>
      <c r="J135" s="47" t="s">
        <v>642</v>
      </c>
      <c r="K135" s="43" t="s">
        <v>612</v>
      </c>
      <c r="L135" s="43">
        <v>30</v>
      </c>
      <c r="M135" s="46" t="s">
        <v>942</v>
      </c>
      <c r="N135" s="42" t="s">
        <v>635</v>
      </c>
      <c r="O135" s="46" t="s">
        <v>709</v>
      </c>
      <c r="P135" s="51">
        <v>21460</v>
      </c>
      <c r="Q135" s="41" t="s">
        <v>610</v>
      </c>
      <c r="R135" s="45" t="s">
        <v>974</v>
      </c>
      <c r="S135" s="43" t="s">
        <v>705</v>
      </c>
    </row>
    <row r="136" spans="1:19" ht="191.25" customHeight="1">
      <c r="A136" s="46" t="s">
        <v>875</v>
      </c>
      <c r="B136" s="46" t="s">
        <v>606</v>
      </c>
      <c r="C136" s="151">
        <v>45897</v>
      </c>
      <c r="D136" s="40">
        <f t="shared" si="2"/>
        <v>45927</v>
      </c>
      <c r="E136" s="61" t="s">
        <v>607</v>
      </c>
      <c r="F136" s="36" t="s">
        <v>487</v>
      </c>
      <c r="G136" s="42" t="s">
        <v>742</v>
      </c>
      <c r="H136" s="46" t="s">
        <v>941</v>
      </c>
      <c r="I136" s="46" t="s">
        <v>610</v>
      </c>
      <c r="J136" s="47" t="s">
        <v>642</v>
      </c>
      <c r="K136" s="43" t="s">
        <v>612</v>
      </c>
      <c r="L136" s="41">
        <v>30</v>
      </c>
      <c r="M136" s="46" t="s">
        <v>942</v>
      </c>
      <c r="N136" s="41" t="s">
        <v>610</v>
      </c>
      <c r="O136" s="41" t="s">
        <v>610</v>
      </c>
      <c r="P136" s="51">
        <v>31100</v>
      </c>
      <c r="Q136" s="41" t="s">
        <v>610</v>
      </c>
      <c r="R136" s="45" t="s">
        <v>975</v>
      </c>
      <c r="S136" s="43" t="s">
        <v>705</v>
      </c>
    </row>
    <row r="137" spans="1:19" ht="174" customHeight="1">
      <c r="A137" s="46" t="s">
        <v>875</v>
      </c>
      <c r="B137" s="46" t="s">
        <v>606</v>
      </c>
      <c r="C137" s="151">
        <v>45903</v>
      </c>
      <c r="D137" s="40">
        <f t="shared" si="2"/>
        <v>45993</v>
      </c>
      <c r="E137" s="40" t="s">
        <v>607</v>
      </c>
      <c r="F137" s="32" t="s">
        <v>488</v>
      </c>
      <c r="G137" s="46" t="s">
        <v>695</v>
      </c>
      <c r="H137" s="46" t="s">
        <v>976</v>
      </c>
      <c r="I137" s="43" t="s">
        <v>610</v>
      </c>
      <c r="J137" s="43" t="s">
        <v>611</v>
      </c>
      <c r="K137" s="43" t="s">
        <v>612</v>
      </c>
      <c r="L137" s="41">
        <v>90</v>
      </c>
      <c r="M137" s="43" t="s">
        <v>670</v>
      </c>
      <c r="N137" s="43" t="s">
        <v>759</v>
      </c>
      <c r="O137" s="43" t="s">
        <v>977</v>
      </c>
      <c r="P137" s="51">
        <v>1300</v>
      </c>
      <c r="Q137" s="51">
        <v>1100</v>
      </c>
      <c r="R137" s="147" t="s">
        <v>978</v>
      </c>
      <c r="S137" s="46" t="s">
        <v>618</v>
      </c>
    </row>
    <row r="138" spans="1:19" ht="106.5" customHeight="1">
      <c r="A138" s="61" t="s">
        <v>875</v>
      </c>
      <c r="B138" s="46" t="s">
        <v>606</v>
      </c>
      <c r="C138" s="152">
        <v>45911</v>
      </c>
      <c r="D138" s="40">
        <f t="shared" si="2"/>
        <v>46001</v>
      </c>
      <c r="E138" s="40" t="s">
        <v>607</v>
      </c>
      <c r="F138" s="32" t="s">
        <v>489</v>
      </c>
      <c r="G138" s="42" t="s">
        <v>608</v>
      </c>
      <c r="H138" s="43" t="s">
        <v>906</v>
      </c>
      <c r="I138" s="46" t="s">
        <v>610</v>
      </c>
      <c r="J138" s="47" t="s">
        <v>611</v>
      </c>
      <c r="K138" s="43" t="s">
        <v>612</v>
      </c>
      <c r="L138" s="43">
        <v>90</v>
      </c>
      <c r="M138" s="42" t="s">
        <v>614</v>
      </c>
      <c r="N138" s="41" t="s">
        <v>610</v>
      </c>
      <c r="O138" s="41" t="s">
        <v>610</v>
      </c>
      <c r="P138" s="51">
        <v>1300</v>
      </c>
      <c r="Q138" s="51">
        <v>1100</v>
      </c>
      <c r="R138" s="48" t="s">
        <v>979</v>
      </c>
      <c r="S138" s="46" t="s">
        <v>618</v>
      </c>
    </row>
    <row r="139" spans="1:19" ht="130.5" customHeight="1">
      <c r="A139" s="46" t="s">
        <v>875</v>
      </c>
      <c r="B139" s="46" t="s">
        <v>606</v>
      </c>
      <c r="C139" s="152">
        <v>45924</v>
      </c>
      <c r="D139" s="40">
        <f t="shared" si="2"/>
        <v>46014</v>
      </c>
      <c r="E139" s="40" t="s">
        <v>607</v>
      </c>
      <c r="F139" s="36" t="s">
        <v>490</v>
      </c>
      <c r="G139" s="42" t="s">
        <v>608</v>
      </c>
      <c r="H139" s="83" t="s">
        <v>629</v>
      </c>
      <c r="I139" s="43" t="s">
        <v>610</v>
      </c>
      <c r="J139" s="44" t="s">
        <v>611</v>
      </c>
      <c r="K139" s="43" t="s">
        <v>612</v>
      </c>
      <c r="L139" s="43">
        <v>90</v>
      </c>
      <c r="M139" s="46" t="s">
        <v>980</v>
      </c>
      <c r="N139" s="41" t="s">
        <v>615</v>
      </c>
      <c r="O139" s="43" t="s">
        <v>981</v>
      </c>
      <c r="P139" s="51">
        <v>3100</v>
      </c>
      <c r="Q139" s="51">
        <v>970</v>
      </c>
      <c r="R139" s="45" t="s">
        <v>982</v>
      </c>
      <c r="S139" s="43" t="s">
        <v>618</v>
      </c>
    </row>
    <row r="140" spans="1:19" ht="144.75" customHeight="1">
      <c r="A140" s="46" t="s">
        <v>875</v>
      </c>
      <c r="B140" s="46" t="s">
        <v>606</v>
      </c>
      <c r="C140" s="152">
        <v>45931</v>
      </c>
      <c r="D140" s="40">
        <f t="shared" si="2"/>
        <v>46021</v>
      </c>
      <c r="E140" s="61">
        <v>45916</v>
      </c>
      <c r="F140" s="32" t="s">
        <v>491</v>
      </c>
      <c r="G140" s="46" t="s">
        <v>608</v>
      </c>
      <c r="H140" s="46" t="s">
        <v>674</v>
      </c>
      <c r="I140" s="43" t="s">
        <v>610</v>
      </c>
      <c r="J140" s="43" t="s">
        <v>611</v>
      </c>
      <c r="K140" s="43" t="s">
        <v>612</v>
      </c>
      <c r="L140" s="41">
        <v>90</v>
      </c>
      <c r="M140" s="43" t="s">
        <v>614</v>
      </c>
      <c r="N140" s="41" t="s">
        <v>615</v>
      </c>
      <c r="O140" s="43" t="s">
        <v>983</v>
      </c>
      <c r="P140" s="41">
        <v>520</v>
      </c>
      <c r="Q140" s="41">
        <v>490</v>
      </c>
      <c r="R140" s="45" t="s">
        <v>984</v>
      </c>
      <c r="S140" s="46" t="s">
        <v>618</v>
      </c>
    </row>
    <row r="141" spans="1:19" ht="116.25" customHeight="1">
      <c r="A141" s="46" t="s">
        <v>875</v>
      </c>
      <c r="B141" s="46" t="s">
        <v>606</v>
      </c>
      <c r="C141" s="152">
        <v>45931</v>
      </c>
      <c r="D141" s="87" t="str">
        <f t="shared" ref="D141" si="3">IF(ISTEXT(L141),L141,L141+C141)</f>
        <v>n/a - terminated</v>
      </c>
      <c r="E141" s="40" t="s">
        <v>623</v>
      </c>
      <c r="F141" s="33" t="s">
        <v>492</v>
      </c>
      <c r="G141" s="46" t="s">
        <v>985</v>
      </c>
      <c r="H141" s="83" t="s">
        <v>986</v>
      </c>
      <c r="I141" s="43" t="s">
        <v>625</v>
      </c>
      <c r="J141" s="47" t="s">
        <v>626</v>
      </c>
      <c r="K141" s="43" t="s">
        <v>626</v>
      </c>
      <c r="L141" s="41" t="s">
        <v>627</v>
      </c>
      <c r="M141" s="41" t="s">
        <v>627</v>
      </c>
      <c r="N141" s="41" t="s">
        <v>627</v>
      </c>
      <c r="O141" s="41" t="s">
        <v>627</v>
      </c>
      <c r="P141" s="43" t="s">
        <v>627</v>
      </c>
      <c r="Q141" s="43" t="s">
        <v>627</v>
      </c>
      <c r="R141" s="45" t="s">
        <v>987</v>
      </c>
      <c r="S141" s="46" t="s">
        <v>618</v>
      </c>
    </row>
    <row r="142" spans="1:19" ht="130.5" customHeight="1">
      <c r="A142" s="46" t="s">
        <v>875</v>
      </c>
      <c r="B142" s="46" t="s">
        <v>606</v>
      </c>
      <c r="C142" s="151">
        <v>45938</v>
      </c>
      <c r="D142" s="40">
        <f t="shared" si="2"/>
        <v>46028</v>
      </c>
      <c r="E142" s="40" t="s">
        <v>607</v>
      </c>
      <c r="F142" s="37" t="s">
        <v>493</v>
      </c>
      <c r="G142" s="41" t="s">
        <v>686</v>
      </c>
      <c r="H142" s="83" t="s">
        <v>988</v>
      </c>
      <c r="I142" s="43" t="s">
        <v>610</v>
      </c>
      <c r="J142" s="47" t="s">
        <v>611</v>
      </c>
      <c r="K142" s="43" t="s">
        <v>612</v>
      </c>
      <c r="L142" s="43">
        <v>90</v>
      </c>
      <c r="M142" s="43" t="s">
        <v>670</v>
      </c>
      <c r="N142" s="41" t="s">
        <v>635</v>
      </c>
      <c r="O142" s="43" t="s">
        <v>740</v>
      </c>
      <c r="P142" s="51">
        <v>410</v>
      </c>
      <c r="Q142" s="41" t="s">
        <v>610</v>
      </c>
      <c r="R142" s="48" t="s">
        <v>989</v>
      </c>
      <c r="S142" s="43" t="s">
        <v>618</v>
      </c>
    </row>
    <row r="143" spans="1:19" ht="117.75" customHeight="1">
      <c r="A143" s="46" t="s">
        <v>875</v>
      </c>
      <c r="B143" s="46" t="s">
        <v>606</v>
      </c>
      <c r="C143" s="151">
        <v>45959</v>
      </c>
      <c r="D143" s="87" t="str">
        <f t="shared" si="2"/>
        <v>n/a - terminated</v>
      </c>
      <c r="E143" s="40" t="s">
        <v>623</v>
      </c>
      <c r="F143" s="32" t="s">
        <v>494</v>
      </c>
      <c r="G143" s="46" t="s">
        <v>748</v>
      </c>
      <c r="H143" s="46" t="s">
        <v>990</v>
      </c>
      <c r="I143" s="43" t="s">
        <v>625</v>
      </c>
      <c r="J143" s="47" t="s">
        <v>626</v>
      </c>
      <c r="K143" s="43" t="s">
        <v>626</v>
      </c>
      <c r="L143" s="41" t="s">
        <v>627</v>
      </c>
      <c r="M143" s="41" t="s">
        <v>627</v>
      </c>
      <c r="N143" s="41" t="s">
        <v>627</v>
      </c>
      <c r="O143" s="41" t="s">
        <v>627</v>
      </c>
      <c r="P143" s="43" t="s">
        <v>627</v>
      </c>
      <c r="Q143" s="43" t="s">
        <v>627</v>
      </c>
      <c r="R143" s="45" t="s">
        <v>991</v>
      </c>
      <c r="S143" s="46" t="s">
        <v>618</v>
      </c>
    </row>
    <row r="144" spans="1:19" ht="114" customHeight="1">
      <c r="A144" s="46" t="s">
        <v>875</v>
      </c>
      <c r="B144" s="46" t="s">
        <v>606</v>
      </c>
      <c r="C144" s="50">
        <v>45951</v>
      </c>
      <c r="D144" s="87">
        <f t="shared" ref="D144:D149" si="4">IF(ISTEXT(L144),L144,L144+C144)</f>
        <v>46041</v>
      </c>
      <c r="E144" s="40" t="s">
        <v>607</v>
      </c>
      <c r="F144" s="32" t="s">
        <v>495</v>
      </c>
      <c r="G144" s="41" t="s">
        <v>608</v>
      </c>
      <c r="H144" s="46" t="s">
        <v>674</v>
      </c>
      <c r="I144" s="43" t="s">
        <v>610</v>
      </c>
      <c r="J144" s="47" t="s">
        <v>611</v>
      </c>
      <c r="K144" s="43" t="s">
        <v>612</v>
      </c>
      <c r="L144" s="43">
        <v>90</v>
      </c>
      <c r="M144" s="41" t="s">
        <v>638</v>
      </c>
      <c r="N144" s="41" t="s">
        <v>635</v>
      </c>
      <c r="O144" s="43" t="s">
        <v>992</v>
      </c>
      <c r="P144" s="51">
        <v>285</v>
      </c>
      <c r="Q144" s="41">
        <v>150</v>
      </c>
      <c r="R144" s="144" t="s">
        <v>993</v>
      </c>
      <c r="S144" s="46" t="s">
        <v>618</v>
      </c>
    </row>
    <row r="145" spans="1:19" ht="96" customHeight="1">
      <c r="A145" s="46" t="s">
        <v>875</v>
      </c>
      <c r="B145" s="46" t="s">
        <v>606</v>
      </c>
      <c r="C145" s="151">
        <v>45952</v>
      </c>
      <c r="D145" s="40" t="str">
        <f t="shared" si="4"/>
        <v>n/a - terminated</v>
      </c>
      <c r="E145" s="40" t="s">
        <v>623</v>
      </c>
      <c r="F145" s="32" t="s">
        <v>496</v>
      </c>
      <c r="G145" s="46" t="s">
        <v>695</v>
      </c>
      <c r="H145" s="43" t="s">
        <v>696</v>
      </c>
      <c r="I145" s="43" t="s">
        <v>625</v>
      </c>
      <c r="J145" s="44" t="s">
        <v>626</v>
      </c>
      <c r="K145" s="43" t="s">
        <v>626</v>
      </c>
      <c r="L145" s="41" t="s">
        <v>627</v>
      </c>
      <c r="M145" s="43" t="s">
        <v>627</v>
      </c>
      <c r="N145" s="41" t="s">
        <v>627</v>
      </c>
      <c r="O145" s="41" t="s">
        <v>627</v>
      </c>
      <c r="P145" s="41" t="s">
        <v>627</v>
      </c>
      <c r="Q145" s="41" t="s">
        <v>627</v>
      </c>
      <c r="R145" s="45" t="s">
        <v>994</v>
      </c>
      <c r="S145" s="46" t="s">
        <v>618</v>
      </c>
    </row>
    <row r="146" spans="1:19" ht="60.75" customHeight="1">
      <c r="A146" s="46" t="s">
        <v>875</v>
      </c>
      <c r="B146" s="46" t="s">
        <v>606</v>
      </c>
      <c r="C146" s="151">
        <v>45952</v>
      </c>
      <c r="D146" s="40" t="str">
        <f t="shared" si="4"/>
        <v>n/a - terminated</v>
      </c>
      <c r="E146" s="40" t="s">
        <v>623</v>
      </c>
      <c r="F146" s="121" t="s">
        <v>497</v>
      </c>
      <c r="G146" s="46" t="s">
        <v>960</v>
      </c>
      <c r="H146" s="43" t="s">
        <v>995</v>
      </c>
      <c r="I146" s="43" t="s">
        <v>625</v>
      </c>
      <c r="J146" s="44" t="s">
        <v>626</v>
      </c>
      <c r="K146" s="43" t="s">
        <v>626</v>
      </c>
      <c r="L146" s="41" t="s">
        <v>627</v>
      </c>
      <c r="M146" s="43" t="s">
        <v>627</v>
      </c>
      <c r="N146" s="41" t="s">
        <v>627</v>
      </c>
      <c r="O146" s="41" t="s">
        <v>627</v>
      </c>
      <c r="P146" s="41" t="s">
        <v>627</v>
      </c>
      <c r="Q146" s="41" t="s">
        <v>627</v>
      </c>
      <c r="R146" s="147" t="s">
        <v>996</v>
      </c>
      <c r="S146" s="46" t="s">
        <v>618</v>
      </c>
    </row>
    <row r="147" spans="1:19" ht="145.75" customHeight="1">
      <c r="A147" s="46" t="s">
        <v>875</v>
      </c>
      <c r="B147" s="46" t="s">
        <v>606</v>
      </c>
      <c r="C147" s="151">
        <v>45966</v>
      </c>
      <c r="D147" s="87">
        <f t="shared" si="4"/>
        <v>46056</v>
      </c>
      <c r="E147" s="61" t="s">
        <v>607</v>
      </c>
      <c r="F147" s="36" t="s">
        <v>498</v>
      </c>
      <c r="G147" s="46" t="s">
        <v>641</v>
      </c>
      <c r="H147" s="46" t="s">
        <v>997</v>
      </c>
      <c r="I147" s="46" t="s">
        <v>610</v>
      </c>
      <c r="J147" s="47" t="s">
        <v>998</v>
      </c>
      <c r="K147" s="43" t="s">
        <v>999</v>
      </c>
      <c r="L147" s="43">
        <v>90</v>
      </c>
      <c r="M147" s="35" t="s">
        <v>1000</v>
      </c>
      <c r="N147" s="41" t="s">
        <v>615</v>
      </c>
      <c r="O147" s="43" t="s">
        <v>1001</v>
      </c>
      <c r="P147" s="43" t="s">
        <v>610</v>
      </c>
      <c r="Q147" s="43" t="s">
        <v>610</v>
      </c>
      <c r="R147" s="48" t="s">
        <v>1002</v>
      </c>
      <c r="S147" s="43" t="s">
        <v>618</v>
      </c>
    </row>
    <row r="148" spans="1:19" ht="117.75" customHeight="1">
      <c r="A148" s="46" t="s">
        <v>875</v>
      </c>
      <c r="B148" s="46" t="s">
        <v>606</v>
      </c>
      <c r="C148" s="151">
        <v>45966</v>
      </c>
      <c r="D148" s="87">
        <f t="shared" si="4"/>
        <v>46056</v>
      </c>
      <c r="E148" s="40" t="s">
        <v>607</v>
      </c>
      <c r="F148" s="103" t="s">
        <v>499</v>
      </c>
      <c r="G148" s="46" t="s">
        <v>706</v>
      </c>
      <c r="H148" s="43" t="s">
        <v>1003</v>
      </c>
      <c r="I148" s="43" t="s">
        <v>610</v>
      </c>
      <c r="J148" s="47" t="s">
        <v>642</v>
      </c>
      <c r="K148" s="43" t="s">
        <v>612</v>
      </c>
      <c r="L148" s="43">
        <v>90</v>
      </c>
      <c r="M148" s="43" t="s">
        <v>1004</v>
      </c>
      <c r="N148" s="41" t="s">
        <v>677</v>
      </c>
      <c r="O148" s="43" t="s">
        <v>1005</v>
      </c>
      <c r="P148" s="51">
        <v>62100</v>
      </c>
      <c r="Q148" s="53">
        <v>9500</v>
      </c>
      <c r="R148" s="45" t="s">
        <v>1006</v>
      </c>
      <c r="S148" s="46" t="s">
        <v>618</v>
      </c>
    </row>
    <row r="149" spans="1:19" ht="124.5" customHeight="1">
      <c r="A149" s="46" t="s">
        <v>875</v>
      </c>
      <c r="B149" s="46" t="s">
        <v>606</v>
      </c>
      <c r="C149" s="50">
        <v>45966</v>
      </c>
      <c r="D149" s="87" t="str">
        <f t="shared" si="4"/>
        <v xml:space="preserve">Should not be used  </v>
      </c>
      <c r="E149" s="40" t="s">
        <v>607</v>
      </c>
      <c r="F149" s="36" t="s">
        <v>500</v>
      </c>
      <c r="G149" s="41" t="s">
        <v>608</v>
      </c>
      <c r="H149" s="46" t="s">
        <v>674</v>
      </c>
      <c r="I149" s="43" t="s">
        <v>1007</v>
      </c>
      <c r="J149" s="44" t="s">
        <v>626</v>
      </c>
      <c r="K149" s="43" t="s">
        <v>626</v>
      </c>
      <c r="L149" s="43" t="s">
        <v>1007</v>
      </c>
      <c r="M149" s="41" t="s">
        <v>614</v>
      </c>
      <c r="N149" s="43" t="s">
        <v>691</v>
      </c>
      <c r="O149" s="43" t="s">
        <v>692</v>
      </c>
      <c r="P149" s="43" t="s">
        <v>691</v>
      </c>
      <c r="Q149" s="43" t="s">
        <v>691</v>
      </c>
      <c r="R149" s="45" t="s">
        <v>1008</v>
      </c>
      <c r="S149" s="46" t="s">
        <v>618</v>
      </c>
    </row>
    <row r="150" spans="1:19" ht="90.75" customHeight="1">
      <c r="A150" s="46" t="s">
        <v>875</v>
      </c>
      <c r="B150" s="46" t="s">
        <v>606</v>
      </c>
      <c r="C150" s="50">
        <v>45973</v>
      </c>
      <c r="D150" s="40">
        <f t="shared" si="2"/>
        <v>46003</v>
      </c>
      <c r="E150" s="40" t="s">
        <v>607</v>
      </c>
      <c r="F150" s="36" t="s">
        <v>501</v>
      </c>
      <c r="G150" s="46" t="s">
        <v>608</v>
      </c>
      <c r="H150" s="43" t="s">
        <v>734</v>
      </c>
      <c r="I150" s="43" t="s">
        <v>610</v>
      </c>
      <c r="J150" s="44" t="s">
        <v>611</v>
      </c>
      <c r="K150" s="43" t="s">
        <v>612</v>
      </c>
      <c r="L150" s="41">
        <v>30</v>
      </c>
      <c r="M150" s="41" t="s">
        <v>638</v>
      </c>
      <c r="N150" s="42" t="s">
        <v>615</v>
      </c>
      <c r="O150" s="43" t="s">
        <v>1009</v>
      </c>
      <c r="P150" s="51">
        <v>8500</v>
      </c>
      <c r="Q150" s="51">
        <v>1300</v>
      </c>
      <c r="R150" s="45" t="s">
        <v>1010</v>
      </c>
      <c r="S150" s="46" t="s">
        <v>705</v>
      </c>
    </row>
    <row r="151" spans="1:19" ht="98.25" customHeight="1">
      <c r="A151" s="46" t="s">
        <v>875</v>
      </c>
      <c r="B151" s="43" t="s">
        <v>606</v>
      </c>
      <c r="C151" s="50">
        <v>45980</v>
      </c>
      <c r="D151" s="40">
        <f t="shared" si="2"/>
        <v>46010</v>
      </c>
      <c r="E151" s="40" t="s">
        <v>607</v>
      </c>
      <c r="F151" s="36" t="s">
        <v>502</v>
      </c>
      <c r="G151" s="42" t="s">
        <v>608</v>
      </c>
      <c r="H151" s="83" t="s">
        <v>734</v>
      </c>
      <c r="I151" s="43" t="s">
        <v>610</v>
      </c>
      <c r="J151" s="44" t="s">
        <v>611</v>
      </c>
      <c r="K151" s="43" t="s">
        <v>612</v>
      </c>
      <c r="L151" s="41">
        <v>30</v>
      </c>
      <c r="M151" s="43" t="s">
        <v>638</v>
      </c>
      <c r="N151" s="42" t="s">
        <v>759</v>
      </c>
      <c r="O151" s="43" t="s">
        <v>1011</v>
      </c>
      <c r="P151" s="51">
        <v>8500</v>
      </c>
      <c r="Q151" s="51">
        <v>1700</v>
      </c>
      <c r="R151" s="45" t="s">
        <v>1012</v>
      </c>
      <c r="S151" s="43" t="s">
        <v>705</v>
      </c>
    </row>
    <row r="152" spans="1:19" ht="88.5" customHeight="1">
      <c r="A152" s="46" t="s">
        <v>875</v>
      </c>
      <c r="B152" s="43" t="s">
        <v>606</v>
      </c>
      <c r="C152" s="50">
        <v>45980</v>
      </c>
      <c r="D152" s="67" t="str">
        <f>IF(ISTEXT(L152),L152,L152+C152)</f>
        <v>n/a - terminated</v>
      </c>
      <c r="E152" s="40" t="s">
        <v>623</v>
      </c>
      <c r="F152" s="33" t="s">
        <v>503</v>
      </c>
      <c r="G152" s="46" t="s">
        <v>631</v>
      </c>
      <c r="H152" s="88" t="s">
        <v>797</v>
      </c>
      <c r="I152" s="43" t="s">
        <v>625</v>
      </c>
      <c r="J152" s="47" t="s">
        <v>626</v>
      </c>
      <c r="K152" s="43" t="s">
        <v>626</v>
      </c>
      <c r="L152" s="41" t="s">
        <v>627</v>
      </c>
      <c r="M152" s="43" t="s">
        <v>627</v>
      </c>
      <c r="N152" s="41" t="s">
        <v>627</v>
      </c>
      <c r="O152" s="41" t="s">
        <v>627</v>
      </c>
      <c r="P152" s="41" t="s">
        <v>627</v>
      </c>
      <c r="Q152" s="41" t="s">
        <v>627</v>
      </c>
      <c r="R152" s="45" t="s">
        <v>1013</v>
      </c>
      <c r="S152" s="43" t="s">
        <v>618</v>
      </c>
    </row>
    <row r="153" spans="1:19" ht="88.5" customHeight="1">
      <c r="A153" s="46" t="s">
        <v>875</v>
      </c>
      <c r="B153" s="43" t="s">
        <v>606</v>
      </c>
      <c r="C153" s="50">
        <v>45980</v>
      </c>
      <c r="D153" s="67" t="str">
        <f>IF(ISTEXT(L153),L153,L153+C153)</f>
        <v>n/a - terminated</v>
      </c>
      <c r="E153" s="40" t="s">
        <v>623</v>
      </c>
      <c r="F153" s="33" t="s">
        <v>504</v>
      </c>
      <c r="G153" s="46" t="s">
        <v>608</v>
      </c>
      <c r="H153" s="88" t="s">
        <v>724</v>
      </c>
      <c r="I153" s="43" t="s">
        <v>625</v>
      </c>
      <c r="J153" s="47" t="s">
        <v>626</v>
      </c>
      <c r="K153" s="43" t="s">
        <v>626</v>
      </c>
      <c r="L153" s="41" t="s">
        <v>627</v>
      </c>
      <c r="M153" s="43" t="s">
        <v>627</v>
      </c>
      <c r="N153" s="41" t="s">
        <v>627</v>
      </c>
      <c r="O153" s="41" t="s">
        <v>627</v>
      </c>
      <c r="P153" s="41" t="s">
        <v>627</v>
      </c>
      <c r="Q153" s="41" t="s">
        <v>627</v>
      </c>
      <c r="R153" s="45" t="s">
        <v>1014</v>
      </c>
      <c r="S153" s="43" t="s">
        <v>618</v>
      </c>
    </row>
    <row r="154" spans="1:19" ht="144.75" customHeight="1">
      <c r="A154" s="46" t="s">
        <v>875</v>
      </c>
      <c r="B154" s="46" t="s">
        <v>606</v>
      </c>
      <c r="C154" s="50">
        <v>45994</v>
      </c>
      <c r="D154" s="40">
        <f>IF(ISTEXT(L154),L154,L154+C154)</f>
        <v>46084</v>
      </c>
      <c r="E154" s="40" t="s">
        <v>607</v>
      </c>
      <c r="F154" s="36" t="s">
        <v>505</v>
      </c>
      <c r="G154" s="41" t="s">
        <v>608</v>
      </c>
      <c r="H154" s="46" t="s">
        <v>633</v>
      </c>
      <c r="I154" s="43" t="s">
        <v>610</v>
      </c>
      <c r="J154" s="47" t="s">
        <v>611</v>
      </c>
      <c r="K154" s="43" t="s">
        <v>612</v>
      </c>
      <c r="L154" s="43">
        <v>90</v>
      </c>
      <c r="M154" s="41" t="s">
        <v>725</v>
      </c>
      <c r="N154" s="41" t="s">
        <v>615</v>
      </c>
      <c r="O154" s="43" t="s">
        <v>1015</v>
      </c>
      <c r="P154" s="41">
        <v>500</v>
      </c>
      <c r="Q154" s="53">
        <v>350</v>
      </c>
      <c r="R154" s="45" t="s">
        <v>1016</v>
      </c>
      <c r="S154" s="46" t="s">
        <v>618</v>
      </c>
    </row>
    <row r="155" spans="1:19" ht="141" customHeight="1">
      <c r="A155" s="46" t="s">
        <v>875</v>
      </c>
      <c r="B155" s="46" t="s">
        <v>606</v>
      </c>
      <c r="C155" s="151">
        <v>45994</v>
      </c>
      <c r="D155" s="40">
        <f t="shared" si="2"/>
        <v>46084</v>
      </c>
      <c r="E155" s="40" t="s">
        <v>607</v>
      </c>
      <c r="F155" s="103" t="s">
        <v>506</v>
      </c>
      <c r="G155" s="46" t="s">
        <v>608</v>
      </c>
      <c r="H155" s="43" t="s">
        <v>629</v>
      </c>
      <c r="I155" s="43" t="s">
        <v>610</v>
      </c>
      <c r="J155" s="44" t="s">
        <v>611</v>
      </c>
      <c r="K155" s="43" t="s">
        <v>612</v>
      </c>
      <c r="L155" s="43">
        <v>90</v>
      </c>
      <c r="M155" s="43" t="s">
        <v>670</v>
      </c>
      <c r="N155" s="41" t="s">
        <v>615</v>
      </c>
      <c r="O155" s="43" t="s">
        <v>1017</v>
      </c>
      <c r="P155" s="51">
        <v>1400</v>
      </c>
      <c r="Q155" s="53" t="s">
        <v>610</v>
      </c>
      <c r="R155" s="45" t="s">
        <v>1018</v>
      </c>
      <c r="S155" s="46" t="s">
        <v>618</v>
      </c>
    </row>
    <row r="156" spans="1:19" ht="109.75" customHeight="1">
      <c r="A156" s="46" t="s">
        <v>875</v>
      </c>
      <c r="B156" s="46" t="s">
        <v>606</v>
      </c>
      <c r="C156" s="151">
        <v>46001</v>
      </c>
      <c r="D156" s="87">
        <f>IF(ISTEXT(L156),L156,L156+C156)</f>
        <v>46091</v>
      </c>
      <c r="E156" s="61" t="s">
        <v>607</v>
      </c>
      <c r="F156" s="33" t="s">
        <v>1019</v>
      </c>
      <c r="G156" s="46" t="s">
        <v>698</v>
      </c>
      <c r="H156" s="88" t="s">
        <v>1020</v>
      </c>
      <c r="I156" s="43" t="s">
        <v>634</v>
      </c>
      <c r="J156" s="47" t="s">
        <v>611</v>
      </c>
      <c r="K156" s="43" t="s">
        <v>612</v>
      </c>
      <c r="L156" s="43">
        <v>90</v>
      </c>
      <c r="M156" s="42" t="s">
        <v>670</v>
      </c>
      <c r="N156" s="41" t="s">
        <v>635</v>
      </c>
      <c r="O156" s="43" t="s">
        <v>1021</v>
      </c>
      <c r="P156" s="51">
        <v>1400</v>
      </c>
      <c r="Q156" s="51">
        <v>300</v>
      </c>
      <c r="R156" s="45" t="s">
        <v>1022</v>
      </c>
      <c r="S156" s="46" t="s">
        <v>618</v>
      </c>
    </row>
    <row r="157" spans="1:19" ht="88" customHeight="1">
      <c r="A157" s="46" t="s">
        <v>875</v>
      </c>
      <c r="B157" s="46" t="s">
        <v>606</v>
      </c>
      <c r="C157" s="151">
        <v>46002</v>
      </c>
      <c r="D157" s="87">
        <f>IF(ISTEXT(L157),L157,L157+C157)</f>
        <v>46092</v>
      </c>
      <c r="E157" s="40" t="s">
        <v>607</v>
      </c>
      <c r="F157" s="36" t="s">
        <v>1023</v>
      </c>
      <c r="G157" s="41" t="s">
        <v>608</v>
      </c>
      <c r="H157" s="46" t="s">
        <v>659</v>
      </c>
      <c r="I157" s="43" t="s">
        <v>610</v>
      </c>
      <c r="J157" s="47" t="s">
        <v>611</v>
      </c>
      <c r="K157" s="43" t="s">
        <v>612</v>
      </c>
      <c r="L157" s="43">
        <v>90</v>
      </c>
      <c r="M157" s="43" t="s">
        <v>614</v>
      </c>
      <c r="N157" s="41" t="s">
        <v>635</v>
      </c>
      <c r="O157" s="43" t="s">
        <v>740</v>
      </c>
      <c r="P157" s="51">
        <v>50</v>
      </c>
      <c r="Q157" s="51">
        <v>35</v>
      </c>
      <c r="R157" s="48" t="s">
        <v>1024</v>
      </c>
      <c r="S157" s="43" t="s">
        <v>618</v>
      </c>
    </row>
    <row r="158" spans="1:19" ht="126" customHeight="1">
      <c r="A158" s="46" t="s">
        <v>875</v>
      </c>
      <c r="B158" s="46" t="s">
        <v>606</v>
      </c>
      <c r="C158" s="151">
        <v>46007</v>
      </c>
      <c r="D158" s="87">
        <f>IF(ISTEXT(L158),L158,L158+C158)</f>
        <v>46097</v>
      </c>
      <c r="E158" s="61" t="s">
        <v>607</v>
      </c>
      <c r="F158" s="36" t="s">
        <v>1025</v>
      </c>
      <c r="G158" s="46" t="s">
        <v>608</v>
      </c>
      <c r="H158" s="43" t="s">
        <v>609</v>
      </c>
      <c r="I158" s="43" t="s">
        <v>610</v>
      </c>
      <c r="J158" s="43" t="s">
        <v>611</v>
      </c>
      <c r="K158" s="43" t="s">
        <v>612</v>
      </c>
      <c r="L158" s="43">
        <v>90</v>
      </c>
      <c r="M158" s="41" t="s">
        <v>614</v>
      </c>
      <c r="N158" s="41" t="s">
        <v>759</v>
      </c>
      <c r="O158" s="46" t="s">
        <v>1026</v>
      </c>
      <c r="P158" s="51">
        <v>1500</v>
      </c>
      <c r="Q158" s="51">
        <v>600</v>
      </c>
      <c r="R158" s="45" t="s">
        <v>1027</v>
      </c>
      <c r="S158" s="46" t="s">
        <v>618</v>
      </c>
    </row>
    <row r="159" spans="1:19" ht="126" customHeight="1">
      <c r="A159" s="46" t="s">
        <v>875</v>
      </c>
      <c r="B159" s="46" t="s">
        <v>606</v>
      </c>
      <c r="C159" s="151">
        <v>46029</v>
      </c>
      <c r="D159" s="87" t="str">
        <f t="shared" ref="D159" si="5">IF(ISTEXT(L159),L159,L159+C159)</f>
        <v>n/a - terminated</v>
      </c>
      <c r="E159" s="40" t="s">
        <v>623</v>
      </c>
      <c r="F159" s="36" t="s">
        <v>1028</v>
      </c>
      <c r="G159" s="46" t="s">
        <v>608</v>
      </c>
      <c r="H159" s="43" t="s">
        <v>884</v>
      </c>
      <c r="I159" s="43" t="s">
        <v>625</v>
      </c>
      <c r="J159" s="43" t="s">
        <v>626</v>
      </c>
      <c r="K159" s="43" t="s">
        <v>626</v>
      </c>
      <c r="L159" s="41" t="s">
        <v>627</v>
      </c>
      <c r="M159" s="43" t="s">
        <v>627</v>
      </c>
      <c r="N159" s="41" t="s">
        <v>627</v>
      </c>
      <c r="O159" s="41" t="s">
        <v>627</v>
      </c>
      <c r="P159" s="41" t="s">
        <v>627</v>
      </c>
      <c r="Q159" s="41" t="s">
        <v>627</v>
      </c>
      <c r="R159" s="45" t="s">
        <v>1029</v>
      </c>
      <c r="S159" s="43" t="s">
        <v>618</v>
      </c>
    </row>
    <row r="160" spans="1:19" ht="95.5" customHeight="1">
      <c r="A160" s="46" t="s">
        <v>875</v>
      </c>
      <c r="B160" s="46" t="s">
        <v>606</v>
      </c>
      <c r="C160" s="151">
        <v>46029</v>
      </c>
      <c r="D160" s="87">
        <f t="shared" ref="D160:D162" si="6">IF(ISTEXT(L160),L160,L160+C160)</f>
        <v>46119</v>
      </c>
      <c r="E160" s="61" t="s">
        <v>607</v>
      </c>
      <c r="F160" s="32" t="s">
        <v>2145</v>
      </c>
      <c r="G160" s="46" t="s">
        <v>608</v>
      </c>
      <c r="H160" s="43" t="s">
        <v>659</v>
      </c>
      <c r="I160" s="43" t="s">
        <v>610</v>
      </c>
      <c r="J160" s="44" t="s">
        <v>611</v>
      </c>
      <c r="K160" s="43" t="s">
        <v>612</v>
      </c>
      <c r="L160" s="43">
        <v>90</v>
      </c>
      <c r="M160" s="41" t="s">
        <v>620</v>
      </c>
      <c r="N160" s="41" t="s">
        <v>635</v>
      </c>
      <c r="O160" s="43" t="s">
        <v>1030</v>
      </c>
      <c r="P160" s="41">
        <v>700</v>
      </c>
      <c r="Q160" s="41">
        <v>200</v>
      </c>
      <c r="R160" s="45" t="s">
        <v>1031</v>
      </c>
      <c r="S160" s="46" t="s">
        <v>922</v>
      </c>
    </row>
    <row r="161" spans="1:19" ht="99.75" customHeight="1">
      <c r="A161" s="46" t="s">
        <v>875</v>
      </c>
      <c r="B161" s="46" t="s">
        <v>606</v>
      </c>
      <c r="C161" s="151">
        <v>46030</v>
      </c>
      <c r="D161" s="87">
        <f>IF(ISTEXT(L161),L161,L161+C161)</f>
        <v>46060</v>
      </c>
      <c r="E161" s="40" t="s">
        <v>607</v>
      </c>
      <c r="F161" s="32" t="s">
        <v>1032</v>
      </c>
      <c r="G161" s="42" t="s">
        <v>608</v>
      </c>
      <c r="H161" s="43" t="s">
        <v>619</v>
      </c>
      <c r="I161" s="43" t="s">
        <v>610</v>
      </c>
      <c r="J161" s="44" t="s">
        <v>611</v>
      </c>
      <c r="K161" s="43" t="s">
        <v>612</v>
      </c>
      <c r="L161" s="41">
        <v>30</v>
      </c>
      <c r="M161" s="41" t="s">
        <v>1033</v>
      </c>
      <c r="N161" s="43" t="s">
        <v>635</v>
      </c>
      <c r="O161" s="43" t="s">
        <v>1034</v>
      </c>
      <c r="P161" s="51">
        <v>600</v>
      </c>
      <c r="Q161" s="41">
        <v>75</v>
      </c>
      <c r="R161" s="48" t="s">
        <v>1035</v>
      </c>
      <c r="S161" s="46" t="s">
        <v>618</v>
      </c>
    </row>
    <row r="162" spans="1:19" ht="123.65" customHeight="1">
      <c r="A162" s="46" t="s">
        <v>875</v>
      </c>
      <c r="B162" s="46" t="s">
        <v>606</v>
      </c>
      <c r="C162" s="151">
        <v>46036</v>
      </c>
      <c r="D162" s="40" t="str">
        <f t="shared" si="6"/>
        <v>30 days (acoramidis and tafamidis) / 90 days (vutrisiran)</v>
      </c>
      <c r="E162" s="61" t="s">
        <v>607</v>
      </c>
      <c r="F162" s="103" t="s">
        <v>1036</v>
      </c>
      <c r="G162" s="46" t="s">
        <v>698</v>
      </c>
      <c r="H162" s="43" t="s">
        <v>1020</v>
      </c>
      <c r="I162" s="43" t="s">
        <v>610</v>
      </c>
      <c r="J162" s="47" t="s">
        <v>611</v>
      </c>
      <c r="K162" s="43" t="s">
        <v>612</v>
      </c>
      <c r="L162" s="43" t="s">
        <v>1037</v>
      </c>
      <c r="M162" s="43" t="s">
        <v>653</v>
      </c>
      <c r="N162" s="41" t="s">
        <v>635</v>
      </c>
      <c r="O162" s="43" t="s">
        <v>918</v>
      </c>
      <c r="P162" s="51">
        <v>1400</v>
      </c>
      <c r="Q162" s="51">
        <v>250</v>
      </c>
      <c r="R162" s="45" t="s">
        <v>1038</v>
      </c>
      <c r="S162" s="46" t="s">
        <v>705</v>
      </c>
    </row>
    <row r="163" spans="1:19" ht="135.75" customHeight="1">
      <c r="A163" s="61" t="s">
        <v>875</v>
      </c>
      <c r="B163" s="43" t="s">
        <v>1039</v>
      </c>
      <c r="C163" s="151">
        <v>46043</v>
      </c>
      <c r="D163" s="87">
        <f t="shared" ref="D163:D174" si="7">IF(ISTEXT(L163),L163,L163+C163)</f>
        <v>46133</v>
      </c>
      <c r="E163" s="61" t="s">
        <v>607</v>
      </c>
      <c r="F163" s="232" t="s">
        <v>2179</v>
      </c>
      <c r="G163" s="42" t="s">
        <v>608</v>
      </c>
      <c r="H163" s="46" t="s">
        <v>674</v>
      </c>
      <c r="I163" s="43" t="s">
        <v>610</v>
      </c>
      <c r="J163" s="44" t="s">
        <v>611</v>
      </c>
      <c r="K163" s="43" t="s">
        <v>612</v>
      </c>
      <c r="L163" s="43">
        <v>90</v>
      </c>
      <c r="M163" s="42" t="s">
        <v>670</v>
      </c>
      <c r="N163" s="41" t="s">
        <v>615</v>
      </c>
      <c r="O163" s="43" t="s">
        <v>1040</v>
      </c>
      <c r="P163" s="51">
        <v>1100</v>
      </c>
      <c r="Q163" s="41">
        <v>280</v>
      </c>
      <c r="R163" s="45" t="s">
        <v>2177</v>
      </c>
      <c r="S163" s="43" t="s">
        <v>618</v>
      </c>
    </row>
    <row r="164" spans="1:19" ht="135.75" customHeight="1">
      <c r="A164" s="61" t="s">
        <v>2184</v>
      </c>
      <c r="B164" s="218" t="s">
        <v>1056</v>
      </c>
      <c r="C164" s="151">
        <v>46044</v>
      </c>
      <c r="D164" s="216" t="s">
        <v>623</v>
      </c>
      <c r="E164" s="295" t="s">
        <v>623</v>
      </c>
      <c r="F164" s="232" t="s">
        <v>2186</v>
      </c>
      <c r="G164" s="208" t="s">
        <v>956</v>
      </c>
      <c r="H164" s="218" t="s">
        <v>1097</v>
      </c>
      <c r="I164" s="218" t="s">
        <v>625</v>
      </c>
      <c r="J164" s="209" t="s">
        <v>626</v>
      </c>
      <c r="K164" s="43" t="s">
        <v>626</v>
      </c>
      <c r="L164" s="43" t="s">
        <v>627</v>
      </c>
      <c r="M164" s="206" t="s">
        <v>627</v>
      </c>
      <c r="N164" s="206" t="s">
        <v>627</v>
      </c>
      <c r="O164" s="43" t="s">
        <v>627</v>
      </c>
      <c r="P164" s="206" t="s">
        <v>627</v>
      </c>
      <c r="Q164" s="206" t="s">
        <v>627</v>
      </c>
      <c r="R164" s="45" t="s">
        <v>2185</v>
      </c>
      <c r="S164" s="218" t="s">
        <v>618</v>
      </c>
    </row>
    <row r="165" spans="1:19" ht="96" customHeight="1">
      <c r="A165" s="207" t="s">
        <v>875</v>
      </c>
      <c r="B165" s="46" t="s">
        <v>1056</v>
      </c>
      <c r="C165" s="293">
        <v>46049</v>
      </c>
      <c r="D165" s="87" t="s">
        <v>623</v>
      </c>
      <c r="E165" s="295" t="s">
        <v>623</v>
      </c>
      <c r="F165" s="232" t="s">
        <v>2181</v>
      </c>
      <c r="G165" s="46" t="s">
        <v>686</v>
      </c>
      <c r="H165" s="43" t="s">
        <v>716</v>
      </c>
      <c r="I165" s="46" t="s">
        <v>625</v>
      </c>
      <c r="J165" s="47" t="s">
        <v>626</v>
      </c>
      <c r="K165" s="43" t="s">
        <v>626</v>
      </c>
      <c r="L165" s="43" t="s">
        <v>627</v>
      </c>
      <c r="M165" s="43" t="s">
        <v>627</v>
      </c>
      <c r="N165" s="206" t="s">
        <v>627</v>
      </c>
      <c r="O165" s="206" t="s">
        <v>627</v>
      </c>
      <c r="P165" s="206" t="s">
        <v>627</v>
      </c>
      <c r="Q165" s="206" t="s">
        <v>627</v>
      </c>
      <c r="R165" s="45" t="s">
        <v>2182</v>
      </c>
      <c r="S165" s="46" t="s">
        <v>618</v>
      </c>
    </row>
    <row r="166" spans="1:19" ht="92.25" customHeight="1">
      <c r="A166" s="207" t="s">
        <v>875</v>
      </c>
      <c r="B166" s="46" t="s">
        <v>1056</v>
      </c>
      <c r="C166" s="293">
        <v>46049</v>
      </c>
      <c r="D166" s="216" t="s">
        <v>623</v>
      </c>
      <c r="E166" s="40" t="s">
        <v>623</v>
      </c>
      <c r="F166" s="232" t="s">
        <v>2180</v>
      </c>
      <c r="G166" s="46" t="s">
        <v>608</v>
      </c>
      <c r="H166" s="61" t="s">
        <v>1337</v>
      </c>
      <c r="I166" s="218" t="s">
        <v>625</v>
      </c>
      <c r="J166" s="209" t="s">
        <v>626</v>
      </c>
      <c r="K166" s="43" t="s">
        <v>626</v>
      </c>
      <c r="L166" s="206" t="s">
        <v>627</v>
      </c>
      <c r="M166" s="206" t="s">
        <v>627</v>
      </c>
      <c r="N166" s="206" t="s">
        <v>627</v>
      </c>
      <c r="O166" s="206" t="s">
        <v>627</v>
      </c>
      <c r="P166" s="206" t="s">
        <v>627</v>
      </c>
      <c r="Q166" s="206" t="s">
        <v>627</v>
      </c>
      <c r="R166" s="45" t="s">
        <v>2183</v>
      </c>
      <c r="S166" s="46" t="s">
        <v>618</v>
      </c>
    </row>
    <row r="167" spans="1:19" ht="126" customHeight="1">
      <c r="A167" s="61" t="s">
        <v>875</v>
      </c>
      <c r="B167" s="43" t="s">
        <v>1039</v>
      </c>
      <c r="C167" s="293">
        <v>46050</v>
      </c>
      <c r="D167" s="87">
        <f t="shared" si="7"/>
        <v>46140</v>
      </c>
      <c r="E167" s="58" t="s">
        <v>607</v>
      </c>
      <c r="F167" s="36" t="s">
        <v>1047</v>
      </c>
      <c r="G167" s="46" t="s">
        <v>665</v>
      </c>
      <c r="H167" s="46" t="s">
        <v>819</v>
      </c>
      <c r="I167" s="43" t="s">
        <v>610</v>
      </c>
      <c r="J167" s="44" t="s">
        <v>611</v>
      </c>
      <c r="K167" s="43" t="s">
        <v>612</v>
      </c>
      <c r="L167" s="43">
        <v>90</v>
      </c>
      <c r="M167" s="46" t="s">
        <v>942</v>
      </c>
      <c r="N167" s="41" t="s">
        <v>615</v>
      </c>
      <c r="O167" s="43" t="s">
        <v>1048</v>
      </c>
      <c r="P167" s="51">
        <v>43800</v>
      </c>
      <c r="Q167" s="53" t="s">
        <v>610</v>
      </c>
      <c r="R167" s="45" t="s">
        <v>2201</v>
      </c>
      <c r="S167" s="43" t="s">
        <v>1046</v>
      </c>
    </row>
    <row r="168" spans="1:19" ht="129" customHeight="1">
      <c r="A168" s="61" t="s">
        <v>875</v>
      </c>
      <c r="B168" s="46" t="s">
        <v>1039</v>
      </c>
      <c r="C168" s="293">
        <v>46057</v>
      </c>
      <c r="D168" s="87">
        <f>IF(ISTEXT(L168),L168,L168+C168)</f>
        <v>46087</v>
      </c>
      <c r="E168" s="61">
        <v>46042</v>
      </c>
      <c r="F168" s="213" t="s">
        <v>2122</v>
      </c>
      <c r="G168" s="42" t="s">
        <v>608</v>
      </c>
      <c r="H168" s="88" t="s">
        <v>674</v>
      </c>
      <c r="I168" s="42" t="s">
        <v>610</v>
      </c>
      <c r="J168" s="44" t="s">
        <v>611</v>
      </c>
      <c r="K168" s="43" t="s">
        <v>612</v>
      </c>
      <c r="L168" s="43">
        <v>30</v>
      </c>
      <c r="M168" s="43" t="s">
        <v>942</v>
      </c>
      <c r="N168" s="41" t="s">
        <v>759</v>
      </c>
      <c r="O168" s="45" t="s">
        <v>2123</v>
      </c>
      <c r="P168" s="51">
        <v>2400</v>
      </c>
      <c r="Q168" s="218">
        <v>990</v>
      </c>
      <c r="R168" s="45" t="s">
        <v>2202</v>
      </c>
      <c r="S168" s="46" t="s">
        <v>705</v>
      </c>
    </row>
    <row r="169" spans="1:19" ht="150" customHeight="1">
      <c r="A169" s="46" t="s">
        <v>875</v>
      </c>
      <c r="B169" s="46" t="s">
        <v>1056</v>
      </c>
      <c r="C169" s="293">
        <v>46057</v>
      </c>
      <c r="D169" s="87">
        <f>IF(ISTEXT(L169),L169,L169+C169)</f>
        <v>46147</v>
      </c>
      <c r="E169" s="231" t="s">
        <v>607</v>
      </c>
      <c r="F169" s="32" t="s">
        <v>1054</v>
      </c>
      <c r="G169" s="46" t="s">
        <v>748</v>
      </c>
      <c r="H169" s="46" t="s">
        <v>1055</v>
      </c>
      <c r="I169" s="43" t="s">
        <v>610</v>
      </c>
      <c r="J169" s="46" t="s">
        <v>642</v>
      </c>
      <c r="K169" s="43" t="s">
        <v>612</v>
      </c>
      <c r="L169" s="43">
        <v>90</v>
      </c>
      <c r="M169" s="41" t="s">
        <v>638</v>
      </c>
      <c r="N169" s="41" t="s">
        <v>635</v>
      </c>
      <c r="O169" s="43" t="s">
        <v>740</v>
      </c>
      <c r="P169" s="41">
        <v>6400</v>
      </c>
      <c r="Q169" s="46">
        <v>960</v>
      </c>
      <c r="R169" s="45" t="s">
        <v>2178</v>
      </c>
      <c r="S169" s="46" t="s">
        <v>922</v>
      </c>
    </row>
    <row r="170" spans="1:19" ht="93.75" customHeight="1">
      <c r="A170" s="46" t="s">
        <v>875</v>
      </c>
      <c r="B170" s="46" t="s">
        <v>1056</v>
      </c>
      <c r="C170" s="153">
        <v>46064</v>
      </c>
      <c r="D170" s="40">
        <f>IF(ISTEXT(L170),L170,L170+C170)</f>
        <v>46154</v>
      </c>
      <c r="E170" s="40" t="s">
        <v>607</v>
      </c>
      <c r="F170" s="33" t="s">
        <v>291</v>
      </c>
      <c r="G170" s="46" t="s">
        <v>608</v>
      </c>
      <c r="H170" s="88" t="s">
        <v>734</v>
      </c>
      <c r="I170" s="43" t="s">
        <v>610</v>
      </c>
      <c r="J170" s="43" t="s">
        <v>611</v>
      </c>
      <c r="K170" s="43" t="s">
        <v>612</v>
      </c>
      <c r="L170" s="43">
        <v>90</v>
      </c>
      <c r="M170" s="42" t="s">
        <v>638</v>
      </c>
      <c r="N170" s="41" t="s">
        <v>635</v>
      </c>
      <c r="O170" s="43" t="s">
        <v>1095</v>
      </c>
      <c r="P170" s="51">
        <v>2400</v>
      </c>
      <c r="Q170" s="218">
        <v>720</v>
      </c>
      <c r="R170" s="78" t="s">
        <v>1096</v>
      </c>
      <c r="S170" s="46" t="s">
        <v>618</v>
      </c>
    </row>
    <row r="171" spans="1:19" ht="177.65" customHeight="1">
      <c r="A171" s="46" t="s">
        <v>875</v>
      </c>
      <c r="B171" s="43" t="s">
        <v>1039</v>
      </c>
      <c r="C171" s="153">
        <v>46064</v>
      </c>
      <c r="D171" s="87" t="str">
        <f t="shared" si="7"/>
        <v>Should not be used in draft guidance</v>
      </c>
      <c r="E171" s="61">
        <v>46010</v>
      </c>
      <c r="F171" s="37" t="s">
        <v>56</v>
      </c>
      <c r="G171" s="42" t="s">
        <v>608</v>
      </c>
      <c r="H171" s="83" t="s">
        <v>633</v>
      </c>
      <c r="I171" s="43" t="s">
        <v>1049</v>
      </c>
      <c r="J171" s="44" t="s">
        <v>611</v>
      </c>
      <c r="K171" s="43" t="s">
        <v>612</v>
      </c>
      <c r="L171" s="43" t="s">
        <v>1049</v>
      </c>
      <c r="M171" s="43" t="s">
        <v>614</v>
      </c>
      <c r="N171" s="41" t="s">
        <v>635</v>
      </c>
      <c r="O171" s="43" t="s">
        <v>1059</v>
      </c>
      <c r="P171" s="41">
        <v>110</v>
      </c>
      <c r="Q171" s="43" t="s">
        <v>1049</v>
      </c>
      <c r="R171" s="45" t="s">
        <v>2187</v>
      </c>
      <c r="S171" s="43" t="s">
        <v>618</v>
      </c>
    </row>
    <row r="172" spans="1:19" ht="97.5" customHeight="1">
      <c r="A172" s="46" t="s">
        <v>875</v>
      </c>
      <c r="B172" s="46" t="s">
        <v>1039</v>
      </c>
      <c r="C172" s="194">
        <v>46065</v>
      </c>
      <c r="D172" s="87">
        <f>IF(ISTEXT(L172),L172,L172+C172)</f>
        <v>46155</v>
      </c>
      <c r="E172" s="61">
        <v>46045</v>
      </c>
      <c r="F172" s="32" t="s">
        <v>510</v>
      </c>
      <c r="G172" s="43" t="s">
        <v>748</v>
      </c>
      <c r="H172" s="46" t="s">
        <v>1077</v>
      </c>
      <c r="I172" s="43" t="s">
        <v>610</v>
      </c>
      <c r="J172" s="44" t="s">
        <v>611</v>
      </c>
      <c r="K172" s="43" t="s">
        <v>612</v>
      </c>
      <c r="L172" s="43">
        <v>90</v>
      </c>
      <c r="M172" s="41" t="s">
        <v>614</v>
      </c>
      <c r="N172" s="41" t="s">
        <v>615</v>
      </c>
      <c r="O172" s="43" t="s">
        <v>1078</v>
      </c>
      <c r="P172" s="51">
        <v>11700</v>
      </c>
      <c r="Q172" s="218">
        <v>3500</v>
      </c>
      <c r="R172" s="45" t="s">
        <v>2124</v>
      </c>
      <c r="S172" s="46" t="s">
        <v>618</v>
      </c>
    </row>
    <row r="173" spans="1:19" ht="123" customHeight="1">
      <c r="A173" s="46" t="s">
        <v>875</v>
      </c>
      <c r="B173" s="43" t="s">
        <v>1056</v>
      </c>
      <c r="C173" s="59">
        <v>46071</v>
      </c>
      <c r="D173" s="87">
        <f>IF(ISTEXT(L173),L173,L173+C173)</f>
        <v>46161</v>
      </c>
      <c r="E173" s="58">
        <v>46048</v>
      </c>
      <c r="F173" s="32" t="s">
        <v>514</v>
      </c>
      <c r="G173" s="42" t="s">
        <v>608</v>
      </c>
      <c r="H173" s="46" t="s">
        <v>887</v>
      </c>
      <c r="I173" s="43" t="s">
        <v>610</v>
      </c>
      <c r="J173" s="44" t="s">
        <v>611</v>
      </c>
      <c r="K173" s="43" t="s">
        <v>612</v>
      </c>
      <c r="L173" s="43">
        <v>90</v>
      </c>
      <c r="M173" s="35" t="s">
        <v>638</v>
      </c>
      <c r="N173" s="43" t="s">
        <v>615</v>
      </c>
      <c r="O173" s="43" t="s">
        <v>1103</v>
      </c>
      <c r="P173" s="51">
        <v>1140</v>
      </c>
      <c r="Q173" s="217">
        <v>480</v>
      </c>
      <c r="R173" s="45" t="s">
        <v>2133</v>
      </c>
      <c r="S173" s="46" t="s">
        <v>618</v>
      </c>
    </row>
    <row r="174" spans="1:19" ht="129" customHeight="1">
      <c r="A174" s="46" t="s">
        <v>875</v>
      </c>
      <c r="B174" s="46" t="s">
        <v>1060</v>
      </c>
      <c r="C174" s="153">
        <v>46073</v>
      </c>
      <c r="D174" s="40" t="str">
        <f t="shared" si="7"/>
        <v>Not recommended in draft guidance</v>
      </c>
      <c r="E174" s="40">
        <v>46062</v>
      </c>
      <c r="F174" s="32" t="s">
        <v>507</v>
      </c>
      <c r="G174" s="41" t="s">
        <v>668</v>
      </c>
      <c r="H174" s="46" t="s">
        <v>1061</v>
      </c>
      <c r="I174" s="43" t="s">
        <v>1062</v>
      </c>
      <c r="J174" s="47" t="s">
        <v>611</v>
      </c>
      <c r="K174" s="43" t="s">
        <v>612</v>
      </c>
      <c r="L174" s="43" t="s">
        <v>1062</v>
      </c>
      <c r="M174" s="35" t="s">
        <v>1063</v>
      </c>
      <c r="N174" s="43" t="s">
        <v>615</v>
      </c>
      <c r="O174" s="43" t="s">
        <v>1064</v>
      </c>
      <c r="P174" s="41" t="s">
        <v>661</v>
      </c>
      <c r="Q174" s="43" t="s">
        <v>1049</v>
      </c>
      <c r="R174" s="45" t="s">
        <v>1065</v>
      </c>
      <c r="S174" s="46" t="s">
        <v>673</v>
      </c>
    </row>
    <row r="175" spans="1:19" ht="114.75" customHeight="1">
      <c r="A175" s="46" t="s">
        <v>875</v>
      </c>
      <c r="B175" s="46" t="s">
        <v>1060</v>
      </c>
      <c r="C175" s="153">
        <v>46078</v>
      </c>
      <c r="D175" s="87" t="str">
        <f>IF(ISTEXT(L175),L175,L175+C175)</f>
        <v>Should not be used in draft guidance</v>
      </c>
      <c r="E175" s="114" t="s">
        <v>6</v>
      </c>
      <c r="F175" s="33" t="s">
        <v>114</v>
      </c>
      <c r="G175" s="46" t="s">
        <v>608</v>
      </c>
      <c r="H175" s="43" t="s">
        <v>633</v>
      </c>
      <c r="I175" s="43" t="s">
        <v>1049</v>
      </c>
      <c r="J175" s="44" t="s">
        <v>611</v>
      </c>
      <c r="K175" s="43" t="s">
        <v>612</v>
      </c>
      <c r="L175" s="43" t="s">
        <v>1049</v>
      </c>
      <c r="M175" s="43" t="s">
        <v>670</v>
      </c>
      <c r="N175" s="43" t="s">
        <v>677</v>
      </c>
      <c r="O175" s="43" t="s">
        <v>1069</v>
      </c>
      <c r="P175" s="41" t="s">
        <v>661</v>
      </c>
      <c r="Q175" s="43" t="s">
        <v>1049</v>
      </c>
      <c r="R175" s="45" t="s">
        <v>1070</v>
      </c>
      <c r="S175" s="46" t="s">
        <v>618</v>
      </c>
    </row>
    <row r="176" spans="1:19" ht="121.15" customHeight="1">
      <c r="A176" s="46" t="s">
        <v>875</v>
      </c>
      <c r="B176" s="46" t="s">
        <v>1041</v>
      </c>
      <c r="C176" s="153">
        <v>46078</v>
      </c>
      <c r="D176" s="216">
        <f>IF(ISTEXT(L176),L176,L176+C176)</f>
        <v>46168</v>
      </c>
      <c r="E176" s="58" t="s">
        <v>607</v>
      </c>
      <c r="F176" s="32" t="s">
        <v>518</v>
      </c>
      <c r="G176" s="42" t="s">
        <v>608</v>
      </c>
      <c r="H176" s="43" t="s">
        <v>776</v>
      </c>
      <c r="I176" s="43" t="s">
        <v>610</v>
      </c>
      <c r="J176" s="44" t="s">
        <v>611</v>
      </c>
      <c r="K176" s="43" t="s">
        <v>612</v>
      </c>
      <c r="L176" s="43">
        <v>90</v>
      </c>
      <c r="M176" s="46" t="s">
        <v>614</v>
      </c>
      <c r="N176" s="41" t="s">
        <v>615</v>
      </c>
      <c r="O176" s="43" t="s">
        <v>1042</v>
      </c>
      <c r="P176" s="53" t="s">
        <v>1043</v>
      </c>
      <c r="Q176" s="53" t="s">
        <v>1044</v>
      </c>
      <c r="R176" s="45" t="s">
        <v>1045</v>
      </c>
      <c r="S176" s="46" t="s">
        <v>1046</v>
      </c>
    </row>
    <row r="177" spans="1:19" ht="126" customHeight="1">
      <c r="A177" s="46" t="s">
        <v>875</v>
      </c>
      <c r="B177" s="46" t="s">
        <v>1056</v>
      </c>
      <c r="C177" s="194">
        <v>46079</v>
      </c>
      <c r="D177" s="87">
        <f>IF(ISTEXT(L177),L177,L177+C177)</f>
        <v>46169</v>
      </c>
      <c r="E177" s="61">
        <v>46045</v>
      </c>
      <c r="F177" s="32" t="s">
        <v>42</v>
      </c>
      <c r="G177" s="41" t="s">
        <v>608</v>
      </c>
      <c r="H177" s="43" t="s">
        <v>629</v>
      </c>
      <c r="I177" s="43" t="s">
        <v>610</v>
      </c>
      <c r="J177" s="44" t="s">
        <v>611</v>
      </c>
      <c r="K177" s="43" t="s">
        <v>612</v>
      </c>
      <c r="L177" s="43">
        <v>90</v>
      </c>
      <c r="M177" s="43" t="s">
        <v>1033</v>
      </c>
      <c r="N177" s="43" t="s">
        <v>6</v>
      </c>
      <c r="O177" s="41" t="s">
        <v>6</v>
      </c>
      <c r="P177" s="51">
        <v>2200</v>
      </c>
      <c r="Q177" s="41" t="s">
        <v>6</v>
      </c>
      <c r="R177" s="45" t="s">
        <v>1057</v>
      </c>
      <c r="S177" s="46" t="s">
        <v>618</v>
      </c>
    </row>
    <row r="178" spans="1:19" ht="223.9" customHeight="1">
      <c r="A178" s="61" t="s">
        <v>875</v>
      </c>
      <c r="B178" s="46" t="s">
        <v>1056</v>
      </c>
      <c r="C178" s="193">
        <v>46086</v>
      </c>
      <c r="D178" s="87">
        <f>IF(ISTEXT(L178),L178,L178+C178)</f>
        <v>46176</v>
      </c>
      <c r="E178" s="61">
        <v>46048</v>
      </c>
      <c r="F178" s="32" t="s">
        <v>517</v>
      </c>
      <c r="G178" s="42" t="s">
        <v>631</v>
      </c>
      <c r="H178" s="43" t="s">
        <v>1058</v>
      </c>
      <c r="I178" s="46" t="s">
        <v>610</v>
      </c>
      <c r="J178" s="44" t="s">
        <v>642</v>
      </c>
      <c r="K178" s="43" t="s">
        <v>643</v>
      </c>
      <c r="L178" s="43">
        <v>90</v>
      </c>
      <c r="M178" s="43" t="s">
        <v>670</v>
      </c>
      <c r="N178" s="43" t="s">
        <v>759</v>
      </c>
      <c r="O178" s="43" t="s">
        <v>2136</v>
      </c>
      <c r="P178" s="51">
        <v>29600</v>
      </c>
      <c r="Q178" s="217">
        <v>15400</v>
      </c>
      <c r="R178" s="45" t="s">
        <v>2134</v>
      </c>
      <c r="S178" s="46" t="s">
        <v>618</v>
      </c>
    </row>
    <row r="179" spans="1:19" ht="121.5" customHeight="1">
      <c r="A179" s="46" t="s">
        <v>875</v>
      </c>
      <c r="B179" s="46" t="s">
        <v>1060</v>
      </c>
      <c r="C179" s="153">
        <v>46092</v>
      </c>
      <c r="D179" s="87" t="str">
        <f>IF(ISTEXT(L179),L179,L179+C179)</f>
        <v>Should not be used in draft guidance</v>
      </c>
      <c r="E179" s="40">
        <v>46073</v>
      </c>
      <c r="F179" s="36" t="s">
        <v>129</v>
      </c>
      <c r="G179" s="46" t="s">
        <v>706</v>
      </c>
      <c r="H179" s="46" t="s">
        <v>1071</v>
      </c>
      <c r="I179" s="43" t="s">
        <v>1049</v>
      </c>
      <c r="J179" s="47" t="s">
        <v>642</v>
      </c>
      <c r="K179" s="43" t="s">
        <v>643</v>
      </c>
      <c r="L179" s="43" t="s">
        <v>1049</v>
      </c>
      <c r="M179" s="41" t="s">
        <v>962</v>
      </c>
      <c r="N179" s="41" t="s">
        <v>615</v>
      </c>
      <c r="O179" s="43" t="s">
        <v>1072</v>
      </c>
      <c r="P179" s="51">
        <v>122000</v>
      </c>
      <c r="Q179" s="41" t="s">
        <v>6</v>
      </c>
      <c r="R179" s="45" t="s">
        <v>1073</v>
      </c>
      <c r="S179" s="43" t="s">
        <v>618</v>
      </c>
    </row>
    <row r="180" spans="1:19" ht="179.25" customHeight="1">
      <c r="A180" s="46" t="s">
        <v>875</v>
      </c>
      <c r="B180" s="46" t="s">
        <v>1060</v>
      </c>
      <c r="C180" s="153">
        <v>46092</v>
      </c>
      <c r="D180" s="87" t="str">
        <f t="shared" ref="D180" si="8">IF(ISTEXT(L180),L180,L180+C180)</f>
        <v>Not recommended in draft guidance</v>
      </c>
      <c r="E180" s="61">
        <v>46073</v>
      </c>
      <c r="F180" s="32" t="s">
        <v>1074</v>
      </c>
      <c r="G180" s="41" t="s">
        <v>608</v>
      </c>
      <c r="H180" s="46" t="s">
        <v>629</v>
      </c>
      <c r="I180" s="43" t="s">
        <v>1062</v>
      </c>
      <c r="J180" s="47" t="s">
        <v>611</v>
      </c>
      <c r="K180" s="43" t="s">
        <v>612</v>
      </c>
      <c r="L180" s="43" t="s">
        <v>1062</v>
      </c>
      <c r="M180" s="43" t="s">
        <v>1033</v>
      </c>
      <c r="N180" s="43" t="s">
        <v>615</v>
      </c>
      <c r="O180" s="43" t="s">
        <v>1075</v>
      </c>
      <c r="P180" s="41">
        <v>500</v>
      </c>
      <c r="Q180" s="43" t="s">
        <v>1062</v>
      </c>
      <c r="R180" s="45" t="s">
        <v>1076</v>
      </c>
      <c r="S180" s="46" t="s">
        <v>618</v>
      </c>
    </row>
    <row r="181" spans="1:19" ht="139.5" customHeight="1">
      <c r="A181" s="46" t="s">
        <v>875</v>
      </c>
      <c r="B181" s="46" t="s">
        <v>1041</v>
      </c>
      <c r="C181" s="153">
        <v>46092</v>
      </c>
      <c r="D181" s="87" t="str">
        <f t="shared" ref="D181:D195" si="9">IF(ISTEXT(L181),L181,L181+C181)</f>
        <v>Should not be used in draft guidance</v>
      </c>
      <c r="E181" s="61" t="s">
        <v>6</v>
      </c>
      <c r="F181" s="32" t="s">
        <v>279</v>
      </c>
      <c r="G181" s="46" t="s">
        <v>748</v>
      </c>
      <c r="H181" s="43" t="s">
        <v>1079</v>
      </c>
      <c r="I181" s="43" t="s">
        <v>1049</v>
      </c>
      <c r="J181" s="47" t="s">
        <v>642</v>
      </c>
      <c r="K181" s="43" t="s">
        <v>643</v>
      </c>
      <c r="L181" s="43" t="s">
        <v>1049</v>
      </c>
      <c r="M181" s="43" t="s">
        <v>638</v>
      </c>
      <c r="N181" s="41" t="s">
        <v>635</v>
      </c>
      <c r="O181" s="43" t="s">
        <v>740</v>
      </c>
      <c r="P181" s="41" t="s">
        <v>661</v>
      </c>
      <c r="Q181" s="41" t="s">
        <v>6</v>
      </c>
      <c r="R181" s="45" t="s">
        <v>2190</v>
      </c>
      <c r="S181" s="46" t="s">
        <v>618</v>
      </c>
    </row>
    <row r="182" spans="1:19" ht="97.5" customHeight="1">
      <c r="A182" s="46" t="s">
        <v>875</v>
      </c>
      <c r="B182" s="46" t="s">
        <v>1060</v>
      </c>
      <c r="C182" s="153">
        <v>46099</v>
      </c>
      <c r="D182" s="87" t="str">
        <f t="shared" si="9"/>
        <v>TBC</v>
      </c>
      <c r="E182" s="61">
        <v>46065</v>
      </c>
      <c r="F182" s="32" t="s">
        <v>249</v>
      </c>
      <c r="G182" s="42" t="s">
        <v>766</v>
      </c>
      <c r="H182" s="43" t="s">
        <v>1083</v>
      </c>
      <c r="I182" s="43" t="s">
        <v>6</v>
      </c>
      <c r="J182" s="44" t="s">
        <v>642</v>
      </c>
      <c r="K182" s="43" t="s">
        <v>612</v>
      </c>
      <c r="L182" s="43" t="s">
        <v>6</v>
      </c>
      <c r="M182" s="41" t="s">
        <v>780</v>
      </c>
      <c r="N182" s="41" t="s">
        <v>677</v>
      </c>
      <c r="O182" s="43" t="s">
        <v>1084</v>
      </c>
      <c r="P182" s="41">
        <v>155</v>
      </c>
      <c r="Q182" s="41" t="s">
        <v>6</v>
      </c>
      <c r="R182" s="45" t="s">
        <v>1085</v>
      </c>
      <c r="S182" s="46" t="s">
        <v>618</v>
      </c>
    </row>
    <row r="183" spans="1:19" ht="153.75" customHeight="1">
      <c r="A183" s="46" t="s">
        <v>875</v>
      </c>
      <c r="B183" s="46" t="s">
        <v>1041</v>
      </c>
      <c r="C183" s="194">
        <v>46120</v>
      </c>
      <c r="D183" s="87" t="str">
        <f>IF(ISTEXT(L183),L183,L183+C183)</f>
        <v>Should not be used in draft guidance</v>
      </c>
      <c r="E183" s="61" t="s">
        <v>6</v>
      </c>
      <c r="F183" s="33" t="s">
        <v>216</v>
      </c>
      <c r="G183" s="46" t="s">
        <v>608</v>
      </c>
      <c r="H183" s="83" t="s">
        <v>674</v>
      </c>
      <c r="I183" s="43" t="s">
        <v>1049</v>
      </c>
      <c r="J183" s="43" t="s">
        <v>611</v>
      </c>
      <c r="K183" s="43" t="s">
        <v>612</v>
      </c>
      <c r="L183" s="43" t="s">
        <v>1049</v>
      </c>
      <c r="M183" s="43" t="s">
        <v>638</v>
      </c>
      <c r="N183" s="41" t="s">
        <v>615</v>
      </c>
      <c r="O183" s="43" t="s">
        <v>1050</v>
      </c>
      <c r="P183" s="41">
        <v>270</v>
      </c>
      <c r="Q183" s="43" t="s">
        <v>1049</v>
      </c>
      <c r="R183" s="45" t="s">
        <v>1051</v>
      </c>
      <c r="S183" s="46" t="s">
        <v>618</v>
      </c>
    </row>
    <row r="184" spans="1:19" ht="93.75" customHeight="1">
      <c r="A184" s="46" t="s">
        <v>875</v>
      </c>
      <c r="B184" s="46" t="s">
        <v>1056</v>
      </c>
      <c r="C184" s="153">
        <v>46163</v>
      </c>
      <c r="D184" s="87" t="str">
        <f>IF(ISTEXT(L184),L184,L184+C184)</f>
        <v>Should not be used in draft guidance</v>
      </c>
      <c r="E184" s="61">
        <v>46045</v>
      </c>
      <c r="F184" s="33" t="s">
        <v>142</v>
      </c>
      <c r="G184" s="46" t="s">
        <v>698</v>
      </c>
      <c r="H184" s="88" t="s">
        <v>1066</v>
      </c>
      <c r="I184" s="43" t="s">
        <v>1049</v>
      </c>
      <c r="J184" s="44" t="s">
        <v>611</v>
      </c>
      <c r="K184" s="43" t="s">
        <v>612</v>
      </c>
      <c r="L184" s="43" t="s">
        <v>1049</v>
      </c>
      <c r="M184" s="41" t="s">
        <v>1067</v>
      </c>
      <c r="N184" s="41" t="s">
        <v>6</v>
      </c>
      <c r="O184" s="41" t="s">
        <v>6</v>
      </c>
      <c r="P184" s="51">
        <v>1000</v>
      </c>
      <c r="Q184" s="43" t="s">
        <v>1049</v>
      </c>
      <c r="R184" s="45" t="s">
        <v>1068</v>
      </c>
      <c r="S184" s="46" t="s">
        <v>618</v>
      </c>
    </row>
    <row r="185" spans="1:19" s="110" customFormat="1" ht="114.75" customHeight="1">
      <c r="A185" s="46" t="s">
        <v>875</v>
      </c>
      <c r="B185" s="46" t="s">
        <v>1041</v>
      </c>
      <c r="C185" s="153" t="s">
        <v>6</v>
      </c>
      <c r="D185" s="87" t="str">
        <f>IF(ISTEXT(L185),L185,L185+C185)</f>
        <v>Should not be used in draft guidance</v>
      </c>
      <c r="E185" s="61">
        <v>46065</v>
      </c>
      <c r="F185" s="32" t="s">
        <v>508</v>
      </c>
      <c r="G185" s="46" t="s">
        <v>608</v>
      </c>
      <c r="H185" s="43" t="s">
        <v>1080</v>
      </c>
      <c r="I185" s="43" t="s">
        <v>1049</v>
      </c>
      <c r="J185" s="44" t="s">
        <v>611</v>
      </c>
      <c r="K185" s="43" t="s">
        <v>612</v>
      </c>
      <c r="L185" s="43" t="s">
        <v>1049</v>
      </c>
      <c r="M185" s="41" t="s">
        <v>638</v>
      </c>
      <c r="N185" s="41" t="s">
        <v>615</v>
      </c>
      <c r="O185" s="43" t="s">
        <v>1081</v>
      </c>
      <c r="P185" s="41">
        <v>35</v>
      </c>
      <c r="Q185" s="43" t="s">
        <v>1049</v>
      </c>
      <c r="R185" s="45" t="s">
        <v>1082</v>
      </c>
      <c r="S185" s="46" t="s">
        <v>618</v>
      </c>
    </row>
    <row r="186" spans="1:19" ht="108" customHeight="1">
      <c r="A186" s="46" t="s">
        <v>875</v>
      </c>
      <c r="B186" s="46" t="s">
        <v>1041</v>
      </c>
      <c r="C186" s="153" t="s">
        <v>6</v>
      </c>
      <c r="D186" s="87" t="str">
        <f>IF(ISTEXT(L186),L186,L186+C186)</f>
        <v>TBC</v>
      </c>
      <c r="E186" s="207" t="s">
        <v>6</v>
      </c>
      <c r="F186" s="213" t="s">
        <v>245</v>
      </c>
      <c r="G186" s="46" t="s">
        <v>608</v>
      </c>
      <c r="H186" s="43" t="s">
        <v>659</v>
      </c>
      <c r="I186" s="43" t="s">
        <v>6</v>
      </c>
      <c r="J186" s="44" t="s">
        <v>611</v>
      </c>
      <c r="K186" s="43" t="s">
        <v>612</v>
      </c>
      <c r="L186" s="43" t="s">
        <v>6</v>
      </c>
      <c r="M186" s="42" t="s">
        <v>638</v>
      </c>
      <c r="N186" s="41" t="s">
        <v>677</v>
      </c>
      <c r="O186" s="43" t="s">
        <v>1052</v>
      </c>
      <c r="P186" s="41">
        <v>200</v>
      </c>
      <c r="Q186" s="41" t="s">
        <v>6</v>
      </c>
      <c r="R186" s="45" t="s">
        <v>1053</v>
      </c>
      <c r="S186" s="46" t="s">
        <v>618</v>
      </c>
    </row>
    <row r="187" spans="1:19" ht="207.75" customHeight="1">
      <c r="A187" s="46" t="s">
        <v>875</v>
      </c>
      <c r="B187" s="46" t="s">
        <v>1060</v>
      </c>
      <c r="C187" s="153" t="s">
        <v>6</v>
      </c>
      <c r="D187" s="87" t="str">
        <f t="shared" si="9"/>
        <v>Not recommended in draft guidance</v>
      </c>
      <c r="E187" s="40" t="s">
        <v>607</v>
      </c>
      <c r="F187" s="32" t="s">
        <v>67</v>
      </c>
      <c r="G187" s="46" t="s">
        <v>712</v>
      </c>
      <c r="H187" s="43" t="s">
        <v>1086</v>
      </c>
      <c r="I187" s="140" t="s">
        <v>1062</v>
      </c>
      <c r="J187" s="90" t="s">
        <v>611</v>
      </c>
      <c r="K187" s="43" t="s">
        <v>612</v>
      </c>
      <c r="L187" s="43" t="s">
        <v>1062</v>
      </c>
      <c r="M187" s="43" t="s">
        <v>1087</v>
      </c>
      <c r="N187" s="41" t="s">
        <v>6</v>
      </c>
      <c r="O187" s="41" t="s">
        <v>6</v>
      </c>
      <c r="P187" s="41" t="s">
        <v>661</v>
      </c>
      <c r="Q187" s="41" t="s">
        <v>6</v>
      </c>
      <c r="R187" s="71" t="s">
        <v>1088</v>
      </c>
      <c r="S187" s="46" t="s">
        <v>673</v>
      </c>
    </row>
    <row r="188" spans="1:19" ht="153.75" customHeight="1">
      <c r="A188" s="46" t="s">
        <v>875</v>
      </c>
      <c r="B188" s="43" t="s">
        <v>1039</v>
      </c>
      <c r="C188" s="153" t="s">
        <v>6</v>
      </c>
      <c r="D188" s="87" t="str">
        <f t="shared" si="9"/>
        <v>Not recommended in draft guidance</v>
      </c>
      <c r="E188" s="40" t="s">
        <v>607</v>
      </c>
      <c r="F188" s="104" t="s">
        <v>93</v>
      </c>
      <c r="G188" s="46" t="s">
        <v>665</v>
      </c>
      <c r="H188" s="46" t="s">
        <v>1089</v>
      </c>
      <c r="I188" s="46" t="s">
        <v>1062</v>
      </c>
      <c r="J188" s="44" t="s">
        <v>1090</v>
      </c>
      <c r="K188" s="43" t="s">
        <v>612</v>
      </c>
      <c r="L188" s="43" t="s">
        <v>1062</v>
      </c>
      <c r="M188" s="42" t="s">
        <v>614</v>
      </c>
      <c r="N188" s="43" t="s">
        <v>615</v>
      </c>
      <c r="O188" s="43" t="s">
        <v>1091</v>
      </c>
      <c r="P188" s="41" t="s">
        <v>1092</v>
      </c>
      <c r="Q188" s="43" t="s">
        <v>1062</v>
      </c>
      <c r="R188" s="45" t="s">
        <v>2191</v>
      </c>
      <c r="S188" s="43" t="s">
        <v>618</v>
      </c>
    </row>
    <row r="189" spans="1:19" ht="164.25" customHeight="1">
      <c r="A189" s="46" t="s">
        <v>875</v>
      </c>
      <c r="B189" s="43" t="s">
        <v>1039</v>
      </c>
      <c r="C189" s="153" t="s">
        <v>6</v>
      </c>
      <c r="D189" s="87" t="str">
        <f t="shared" si="9"/>
        <v>Not recommended in draft guidance</v>
      </c>
      <c r="E189" s="40" t="s">
        <v>607</v>
      </c>
      <c r="F189" s="32" t="s">
        <v>515</v>
      </c>
      <c r="G189" s="46" t="s">
        <v>665</v>
      </c>
      <c r="H189" s="46" t="s">
        <v>1089</v>
      </c>
      <c r="I189" s="46" t="s">
        <v>1062</v>
      </c>
      <c r="J189" s="44" t="s">
        <v>1090</v>
      </c>
      <c r="K189" s="43" t="s">
        <v>612</v>
      </c>
      <c r="L189" s="43" t="s">
        <v>1062</v>
      </c>
      <c r="M189" s="35" t="s">
        <v>614</v>
      </c>
      <c r="N189" s="43" t="s">
        <v>615</v>
      </c>
      <c r="O189" s="43" t="s">
        <v>1091</v>
      </c>
      <c r="P189" s="41" t="s">
        <v>1092</v>
      </c>
      <c r="Q189" s="43" t="s">
        <v>1062</v>
      </c>
      <c r="R189" s="45" t="s">
        <v>2126</v>
      </c>
      <c r="S189" s="46" t="s">
        <v>618</v>
      </c>
    </row>
    <row r="190" spans="1:19" ht="177" customHeight="1">
      <c r="A190" s="46" t="s">
        <v>875</v>
      </c>
      <c r="B190" s="43" t="s">
        <v>1039</v>
      </c>
      <c r="C190" s="153" t="s">
        <v>6</v>
      </c>
      <c r="D190" s="87" t="str">
        <f t="shared" si="9"/>
        <v>Not recommended in draft guidance</v>
      </c>
      <c r="E190" s="40" t="s">
        <v>607</v>
      </c>
      <c r="F190" s="36" t="s">
        <v>334</v>
      </c>
      <c r="G190" s="46" t="s">
        <v>665</v>
      </c>
      <c r="H190" s="43" t="s">
        <v>923</v>
      </c>
      <c r="I190" s="43" t="s">
        <v>1062</v>
      </c>
      <c r="J190" s="44" t="s">
        <v>611</v>
      </c>
      <c r="K190" s="43" t="s">
        <v>612</v>
      </c>
      <c r="L190" s="43" t="s">
        <v>1062</v>
      </c>
      <c r="M190" s="46" t="s">
        <v>670</v>
      </c>
      <c r="N190" s="43" t="s">
        <v>1093</v>
      </c>
      <c r="O190" s="43" t="s">
        <v>1094</v>
      </c>
      <c r="P190" s="41">
        <v>700</v>
      </c>
      <c r="Q190" s="43" t="s">
        <v>1062</v>
      </c>
      <c r="R190" s="45" t="s">
        <v>2192</v>
      </c>
      <c r="S190" s="43" t="s">
        <v>618</v>
      </c>
    </row>
    <row r="191" spans="1:19" ht="147" customHeight="1">
      <c r="A191" s="46" t="s">
        <v>875</v>
      </c>
      <c r="B191" s="43" t="s">
        <v>1056</v>
      </c>
      <c r="C191" s="153" t="s">
        <v>6</v>
      </c>
      <c r="D191" s="87" t="s">
        <v>6</v>
      </c>
      <c r="E191" s="40">
        <v>46052</v>
      </c>
      <c r="F191" s="36" t="s">
        <v>512</v>
      </c>
      <c r="G191" s="41" t="s">
        <v>956</v>
      </c>
      <c r="H191" s="46" t="s">
        <v>1097</v>
      </c>
      <c r="I191" s="43" t="s">
        <v>610</v>
      </c>
      <c r="J191" s="44" t="s">
        <v>611</v>
      </c>
      <c r="K191" s="43" t="s">
        <v>612</v>
      </c>
      <c r="L191" s="43">
        <v>90</v>
      </c>
      <c r="M191" s="35" t="s">
        <v>670</v>
      </c>
      <c r="N191" s="41" t="s">
        <v>677</v>
      </c>
      <c r="O191" s="43" t="s">
        <v>2193</v>
      </c>
      <c r="P191" s="51">
        <v>29000</v>
      </c>
      <c r="Q191" s="43" t="s">
        <v>610</v>
      </c>
      <c r="R191" s="45" t="s">
        <v>1098</v>
      </c>
      <c r="S191" s="43" t="s">
        <v>618</v>
      </c>
    </row>
    <row r="192" spans="1:19" ht="207.75" customHeight="1">
      <c r="A192" s="46" t="s">
        <v>875</v>
      </c>
      <c r="B192" s="46" t="s">
        <v>1041</v>
      </c>
      <c r="C192" s="60" t="s">
        <v>6</v>
      </c>
      <c r="D192" s="87" t="str">
        <f t="shared" si="9"/>
        <v>TBC</v>
      </c>
      <c r="E192" s="40" t="s">
        <v>6</v>
      </c>
      <c r="F192" s="32" t="s">
        <v>206</v>
      </c>
      <c r="G192" s="41" t="s">
        <v>646</v>
      </c>
      <c r="H192" s="46" t="s">
        <v>1099</v>
      </c>
      <c r="I192" s="43" t="s">
        <v>6</v>
      </c>
      <c r="J192" s="44" t="s">
        <v>611</v>
      </c>
      <c r="K192" s="43" t="s">
        <v>612</v>
      </c>
      <c r="L192" s="43" t="s">
        <v>6</v>
      </c>
      <c r="M192" s="43" t="s">
        <v>1100</v>
      </c>
      <c r="N192" s="43" t="s">
        <v>661</v>
      </c>
      <c r="O192" s="43" t="s">
        <v>1101</v>
      </c>
      <c r="P192" s="51">
        <v>1150</v>
      </c>
      <c r="Q192" s="41" t="s">
        <v>6</v>
      </c>
      <c r="R192" s="45" t="s">
        <v>1102</v>
      </c>
      <c r="S192" s="46" t="s">
        <v>1046</v>
      </c>
    </row>
    <row r="193" spans="1:19" ht="106.5" customHeight="1">
      <c r="A193" s="46" t="s">
        <v>875</v>
      </c>
      <c r="B193" s="46" t="s">
        <v>1060</v>
      </c>
      <c r="C193" s="153" t="s">
        <v>6</v>
      </c>
      <c r="D193" s="87" t="str">
        <f t="shared" si="9"/>
        <v>Should not be used in draft guidance</v>
      </c>
      <c r="E193" s="61" t="s">
        <v>6</v>
      </c>
      <c r="F193" s="32" t="s">
        <v>268</v>
      </c>
      <c r="G193" s="46" t="s">
        <v>686</v>
      </c>
      <c r="H193" s="43" t="s">
        <v>988</v>
      </c>
      <c r="I193" s="43" t="s">
        <v>1049</v>
      </c>
      <c r="J193" s="43" t="s">
        <v>642</v>
      </c>
      <c r="K193" s="43" t="s">
        <v>612</v>
      </c>
      <c r="L193" s="43" t="s">
        <v>1049</v>
      </c>
      <c r="M193" s="42" t="s">
        <v>638</v>
      </c>
      <c r="N193" s="41" t="s">
        <v>677</v>
      </c>
      <c r="O193" s="43" t="s">
        <v>1104</v>
      </c>
      <c r="P193" s="51">
        <v>1100</v>
      </c>
      <c r="Q193" s="41" t="s">
        <v>6</v>
      </c>
      <c r="R193" s="45" t="s">
        <v>1105</v>
      </c>
      <c r="S193" s="46" t="s">
        <v>618</v>
      </c>
    </row>
    <row r="194" spans="1:19" ht="120" customHeight="1">
      <c r="A194" s="61" t="s">
        <v>875</v>
      </c>
      <c r="B194" s="46" t="s">
        <v>1060</v>
      </c>
      <c r="C194" s="193" t="s">
        <v>6</v>
      </c>
      <c r="D194" s="87" t="str">
        <f t="shared" si="9"/>
        <v>Should not be used in draft guidance</v>
      </c>
      <c r="E194" s="40" t="s">
        <v>6</v>
      </c>
      <c r="F194" s="36" t="s">
        <v>60</v>
      </c>
      <c r="G194" s="46" t="s">
        <v>608</v>
      </c>
      <c r="H194" s="46" t="s">
        <v>884</v>
      </c>
      <c r="I194" s="43" t="s">
        <v>1049</v>
      </c>
      <c r="J194" s="44" t="s">
        <v>611</v>
      </c>
      <c r="K194" s="43" t="s">
        <v>612</v>
      </c>
      <c r="L194" s="43" t="s">
        <v>1049</v>
      </c>
      <c r="M194" s="42" t="s">
        <v>638</v>
      </c>
      <c r="N194" s="41" t="s">
        <v>677</v>
      </c>
      <c r="O194" s="43" t="s">
        <v>1106</v>
      </c>
      <c r="P194" s="51">
        <v>3600</v>
      </c>
      <c r="Q194" s="43" t="s">
        <v>1049</v>
      </c>
      <c r="R194" s="45" t="s">
        <v>1107</v>
      </c>
      <c r="S194" s="43" t="s">
        <v>618</v>
      </c>
    </row>
    <row r="195" spans="1:19" ht="97.5" customHeight="1">
      <c r="A195" s="46" t="s">
        <v>875</v>
      </c>
      <c r="B195" s="46" t="s">
        <v>1060</v>
      </c>
      <c r="C195" s="153" t="s">
        <v>6</v>
      </c>
      <c r="D195" s="87" t="str">
        <f t="shared" si="9"/>
        <v>TBC</v>
      </c>
      <c r="E195" s="61">
        <v>46087</v>
      </c>
      <c r="F195" s="33" t="s">
        <v>105</v>
      </c>
      <c r="G195" s="46" t="s">
        <v>608</v>
      </c>
      <c r="H195" s="88" t="s">
        <v>1108</v>
      </c>
      <c r="I195" s="43" t="s">
        <v>6</v>
      </c>
      <c r="J195" s="44" t="s">
        <v>611</v>
      </c>
      <c r="K195" s="43" t="s">
        <v>612</v>
      </c>
      <c r="L195" s="43" t="s">
        <v>6</v>
      </c>
      <c r="M195" s="41" t="s">
        <v>614</v>
      </c>
      <c r="N195" s="41" t="s">
        <v>615</v>
      </c>
      <c r="O195" s="43" t="s">
        <v>1109</v>
      </c>
      <c r="P195" s="41">
        <v>640</v>
      </c>
      <c r="Q195" s="41" t="s">
        <v>6</v>
      </c>
      <c r="R195" s="45" t="s">
        <v>1110</v>
      </c>
      <c r="S195" s="46" t="s">
        <v>922</v>
      </c>
    </row>
    <row r="196" spans="1:19" ht="97.5" customHeight="1">
      <c r="A196" s="46" t="s">
        <v>875</v>
      </c>
      <c r="B196" s="46" t="s">
        <v>1060</v>
      </c>
      <c r="C196" s="153" t="s">
        <v>6</v>
      </c>
      <c r="D196" s="87" t="str">
        <f t="shared" ref="D196:D197" si="10">IF(ISTEXT(L196),L196,L196+C196)</f>
        <v>TBC</v>
      </c>
      <c r="E196" s="61" t="s">
        <v>6</v>
      </c>
      <c r="F196" s="32" t="s">
        <v>158</v>
      </c>
      <c r="G196" s="46" t="s">
        <v>641</v>
      </c>
      <c r="H196" s="43" t="s">
        <v>997</v>
      </c>
      <c r="I196" s="43" t="s">
        <v>6</v>
      </c>
      <c r="J196" s="47" t="s">
        <v>1111</v>
      </c>
      <c r="K196" s="43" t="s">
        <v>999</v>
      </c>
      <c r="L196" s="43" t="s">
        <v>6</v>
      </c>
      <c r="M196" s="43" t="s">
        <v>653</v>
      </c>
      <c r="N196" s="41" t="s">
        <v>615</v>
      </c>
      <c r="O196" s="43" t="s">
        <v>1112</v>
      </c>
      <c r="P196" s="41" t="s">
        <v>1113</v>
      </c>
      <c r="Q196" s="41" t="s">
        <v>6</v>
      </c>
      <c r="R196" s="45" t="s">
        <v>1114</v>
      </c>
      <c r="S196" s="46" t="s">
        <v>618</v>
      </c>
    </row>
    <row r="197" spans="1:19" ht="126" customHeight="1">
      <c r="A197" s="46" t="s">
        <v>875</v>
      </c>
      <c r="B197" s="43" t="s">
        <v>1060</v>
      </c>
      <c r="C197" s="153" t="s">
        <v>6</v>
      </c>
      <c r="D197" s="87" t="str">
        <f t="shared" si="10"/>
        <v>Should not be used in draft guidance</v>
      </c>
      <c r="E197" s="61" t="s">
        <v>6</v>
      </c>
      <c r="F197" s="36" t="s">
        <v>280</v>
      </c>
      <c r="G197" s="42" t="s">
        <v>698</v>
      </c>
      <c r="H197" s="46" t="s">
        <v>1066</v>
      </c>
      <c r="I197" s="46" t="s">
        <v>1049</v>
      </c>
      <c r="J197" s="44" t="s">
        <v>642</v>
      </c>
      <c r="K197" s="43" t="s">
        <v>612</v>
      </c>
      <c r="L197" s="43" t="s">
        <v>1049</v>
      </c>
      <c r="M197" s="46" t="s">
        <v>670</v>
      </c>
      <c r="N197" s="41" t="s">
        <v>615</v>
      </c>
      <c r="O197" s="43" t="s">
        <v>1115</v>
      </c>
      <c r="P197" s="41">
        <v>600</v>
      </c>
      <c r="Q197" s="43" t="s">
        <v>1049</v>
      </c>
      <c r="R197" s="45" t="s">
        <v>1116</v>
      </c>
      <c r="S197" s="43" t="s">
        <v>618</v>
      </c>
    </row>
    <row r="198" spans="1:19" ht="147" customHeight="1">
      <c r="A198" s="46" t="s">
        <v>875</v>
      </c>
      <c r="B198" s="46" t="s">
        <v>1039</v>
      </c>
      <c r="C198" s="60" t="s">
        <v>6</v>
      </c>
      <c r="D198" s="87" t="str">
        <f t="shared" si="2"/>
        <v>Should not be used in draft guidance</v>
      </c>
      <c r="E198" s="40" t="s">
        <v>6</v>
      </c>
      <c r="F198" s="32" t="s">
        <v>513</v>
      </c>
      <c r="G198" s="41" t="s">
        <v>608</v>
      </c>
      <c r="H198" s="83" t="s">
        <v>674</v>
      </c>
      <c r="I198" s="43" t="s">
        <v>1049</v>
      </c>
      <c r="J198" s="47" t="s">
        <v>611</v>
      </c>
      <c r="K198" s="43" t="s">
        <v>612</v>
      </c>
      <c r="L198" s="43" t="s">
        <v>1049</v>
      </c>
      <c r="M198" s="43" t="s">
        <v>942</v>
      </c>
      <c r="N198" s="41" t="s">
        <v>615</v>
      </c>
      <c r="O198" s="206" t="s">
        <v>2194</v>
      </c>
      <c r="P198" s="51">
        <v>105</v>
      </c>
      <c r="Q198" s="43" t="s">
        <v>1049</v>
      </c>
      <c r="R198" s="45" t="s">
        <v>1117</v>
      </c>
      <c r="S198" s="46" t="s">
        <v>618</v>
      </c>
    </row>
    <row r="199" spans="1:19" ht="112.5" customHeight="1">
      <c r="A199" s="46" t="s">
        <v>875</v>
      </c>
      <c r="B199" s="46" t="s">
        <v>1060</v>
      </c>
      <c r="C199" s="60" t="s">
        <v>6</v>
      </c>
      <c r="D199" s="87" t="str">
        <f t="shared" si="2"/>
        <v>Should not be used in draft guidance</v>
      </c>
      <c r="E199" s="40" t="s">
        <v>6</v>
      </c>
      <c r="F199" s="36" t="s">
        <v>335</v>
      </c>
      <c r="G199" s="41" t="s">
        <v>1118</v>
      </c>
      <c r="H199" s="46" t="s">
        <v>1119</v>
      </c>
      <c r="I199" s="43" t="s">
        <v>1049</v>
      </c>
      <c r="J199" s="44" t="s">
        <v>642</v>
      </c>
      <c r="K199" s="43" t="s">
        <v>1120</v>
      </c>
      <c r="L199" s="43" t="s">
        <v>1049</v>
      </c>
      <c r="M199" s="43" t="s">
        <v>638</v>
      </c>
      <c r="N199" s="41" t="s">
        <v>635</v>
      </c>
      <c r="O199" s="43" t="s">
        <v>1121</v>
      </c>
      <c r="P199" s="51">
        <v>16700</v>
      </c>
      <c r="Q199" s="43" t="s">
        <v>1049</v>
      </c>
      <c r="R199" s="45" t="s">
        <v>1122</v>
      </c>
      <c r="S199" s="46" t="s">
        <v>618</v>
      </c>
    </row>
    <row r="200" spans="1:19" ht="116.25" customHeight="1">
      <c r="A200" s="46" t="s">
        <v>875</v>
      </c>
      <c r="B200" s="43" t="s">
        <v>1060</v>
      </c>
      <c r="C200" s="60" t="s">
        <v>6</v>
      </c>
      <c r="D200" s="87" t="str">
        <f t="shared" ref="D200:D204" si="11">IF(ISTEXT(L200),L200,L200+C200)</f>
        <v>Should not be used in draft guidance</v>
      </c>
      <c r="E200" s="40" t="s">
        <v>6</v>
      </c>
      <c r="F200" s="232" t="s">
        <v>275</v>
      </c>
      <c r="G200" s="41" t="s">
        <v>608</v>
      </c>
      <c r="H200" s="46" t="s">
        <v>674</v>
      </c>
      <c r="I200" s="43" t="s">
        <v>1049</v>
      </c>
      <c r="J200" s="47" t="s">
        <v>611</v>
      </c>
      <c r="K200" s="43" t="s">
        <v>612</v>
      </c>
      <c r="L200" s="43" t="s">
        <v>1049</v>
      </c>
      <c r="M200" s="41" t="s">
        <v>614</v>
      </c>
      <c r="N200" s="41" t="s">
        <v>615</v>
      </c>
      <c r="O200" s="43" t="s">
        <v>1123</v>
      </c>
      <c r="P200" s="51">
        <v>1800</v>
      </c>
      <c r="Q200" s="43" t="s">
        <v>1049</v>
      </c>
      <c r="R200" s="45" t="s">
        <v>1124</v>
      </c>
      <c r="S200" s="46" t="s">
        <v>618</v>
      </c>
    </row>
    <row r="201" spans="1:19" ht="121.5" customHeight="1">
      <c r="A201" s="46" t="s">
        <v>875</v>
      </c>
      <c r="B201" s="46" t="s">
        <v>1060</v>
      </c>
      <c r="C201" s="153" t="s">
        <v>6</v>
      </c>
      <c r="D201" s="87" t="str">
        <f t="shared" si="11"/>
        <v>Should not be used in draft guidance</v>
      </c>
      <c r="E201" s="61" t="s">
        <v>6</v>
      </c>
      <c r="F201" s="32" t="s">
        <v>112</v>
      </c>
      <c r="G201" s="46" t="s">
        <v>608</v>
      </c>
      <c r="H201" s="43" t="s">
        <v>674</v>
      </c>
      <c r="I201" s="43" t="s">
        <v>1049</v>
      </c>
      <c r="J201" s="43" t="s">
        <v>611</v>
      </c>
      <c r="K201" s="43" t="s">
        <v>612</v>
      </c>
      <c r="L201" s="43" t="s">
        <v>1049</v>
      </c>
      <c r="M201" s="42" t="s">
        <v>638</v>
      </c>
      <c r="N201" s="43" t="s">
        <v>6</v>
      </c>
      <c r="O201" s="43" t="s">
        <v>6</v>
      </c>
      <c r="P201" s="41">
        <v>215</v>
      </c>
      <c r="Q201" s="43" t="s">
        <v>1049</v>
      </c>
      <c r="R201" s="45" t="s">
        <v>1125</v>
      </c>
      <c r="S201" s="46" t="s">
        <v>618</v>
      </c>
    </row>
    <row r="202" spans="1:19" ht="143.25" customHeight="1">
      <c r="A202" s="46" t="s">
        <v>875</v>
      </c>
      <c r="B202" s="46" t="s">
        <v>1039</v>
      </c>
      <c r="C202" s="153" t="s">
        <v>6</v>
      </c>
      <c r="D202" s="87" t="str">
        <f t="shared" si="11"/>
        <v>Should not be used in draft guidance</v>
      </c>
      <c r="E202" s="61" t="s">
        <v>6</v>
      </c>
      <c r="F202" s="36" t="s">
        <v>120</v>
      </c>
      <c r="G202" s="42" t="s">
        <v>738</v>
      </c>
      <c r="H202" s="46" t="s">
        <v>1126</v>
      </c>
      <c r="I202" s="46" t="s">
        <v>1049</v>
      </c>
      <c r="J202" s="47" t="s">
        <v>642</v>
      </c>
      <c r="K202" s="43" t="s">
        <v>1127</v>
      </c>
      <c r="L202" s="44" t="s">
        <v>1049</v>
      </c>
      <c r="M202" s="41" t="s">
        <v>638</v>
      </c>
      <c r="N202" s="43" t="s">
        <v>635</v>
      </c>
      <c r="O202" s="43" t="s">
        <v>1128</v>
      </c>
      <c r="P202" s="51" t="s">
        <v>661</v>
      </c>
      <c r="Q202" s="43" t="s">
        <v>1049</v>
      </c>
      <c r="R202" s="45" t="s">
        <v>2195</v>
      </c>
      <c r="S202" s="43" t="s">
        <v>618</v>
      </c>
    </row>
    <row r="203" spans="1:19" ht="180.75" customHeight="1">
      <c r="A203" s="46" t="s">
        <v>875</v>
      </c>
      <c r="B203" s="43" t="s">
        <v>1060</v>
      </c>
      <c r="C203" s="60" t="s">
        <v>6</v>
      </c>
      <c r="D203" s="87" t="str">
        <f t="shared" si="11"/>
        <v>Not recommended in draft guidance</v>
      </c>
      <c r="E203" s="40" t="s">
        <v>6</v>
      </c>
      <c r="F203" s="36" t="s">
        <v>263</v>
      </c>
      <c r="G203" s="46" t="s">
        <v>665</v>
      </c>
      <c r="H203" s="43" t="s">
        <v>923</v>
      </c>
      <c r="I203" s="43" t="s">
        <v>1062</v>
      </c>
      <c r="J203" s="44" t="s">
        <v>611</v>
      </c>
      <c r="K203" s="43" t="s">
        <v>612</v>
      </c>
      <c r="L203" s="43" t="s">
        <v>1062</v>
      </c>
      <c r="M203" s="46" t="s">
        <v>670</v>
      </c>
      <c r="N203" s="43" t="s">
        <v>677</v>
      </c>
      <c r="O203" s="43" t="s">
        <v>1129</v>
      </c>
      <c r="P203" s="41">
        <v>800</v>
      </c>
      <c r="Q203" s="43" t="s">
        <v>1062</v>
      </c>
      <c r="R203" s="45" t="s">
        <v>1130</v>
      </c>
      <c r="S203" s="43" t="s">
        <v>618</v>
      </c>
    </row>
    <row r="204" spans="1:19" ht="157.5" customHeight="1">
      <c r="A204" s="46" t="s">
        <v>875</v>
      </c>
      <c r="B204" s="46" t="s">
        <v>1060</v>
      </c>
      <c r="C204" s="153" t="s">
        <v>6</v>
      </c>
      <c r="D204" s="87" t="str">
        <f t="shared" si="11"/>
        <v>Not recommended in draft guidance</v>
      </c>
      <c r="E204" s="58" t="s">
        <v>6</v>
      </c>
      <c r="F204" s="32" t="s">
        <v>174</v>
      </c>
      <c r="G204" s="46" t="s">
        <v>742</v>
      </c>
      <c r="H204" s="46" t="s">
        <v>1131</v>
      </c>
      <c r="I204" s="43" t="s">
        <v>1062</v>
      </c>
      <c r="J204" s="44" t="s">
        <v>611</v>
      </c>
      <c r="K204" s="43" t="s">
        <v>612</v>
      </c>
      <c r="L204" s="43" t="s">
        <v>1062</v>
      </c>
      <c r="M204" s="35" t="s">
        <v>638</v>
      </c>
      <c r="N204" s="43" t="s">
        <v>615</v>
      </c>
      <c r="O204" s="43" t="s">
        <v>1132</v>
      </c>
      <c r="P204" s="41">
        <v>680</v>
      </c>
      <c r="Q204" s="43" t="s">
        <v>1062</v>
      </c>
      <c r="R204" s="45" t="s">
        <v>1133</v>
      </c>
      <c r="S204" s="46" t="s">
        <v>618</v>
      </c>
    </row>
    <row r="205" spans="1:19" ht="256.5" customHeight="1">
      <c r="A205" s="46" t="s">
        <v>875</v>
      </c>
      <c r="B205" s="46" t="s">
        <v>1060</v>
      </c>
      <c r="C205" s="153" t="s">
        <v>6</v>
      </c>
      <c r="D205" s="87" t="s">
        <v>6</v>
      </c>
      <c r="E205" s="61" t="s">
        <v>6</v>
      </c>
      <c r="F205" s="32" t="s">
        <v>519</v>
      </c>
      <c r="G205" s="46" t="s">
        <v>608</v>
      </c>
      <c r="H205" s="43" t="s">
        <v>609</v>
      </c>
      <c r="I205" s="43" t="s">
        <v>6</v>
      </c>
      <c r="J205" s="44" t="s">
        <v>611</v>
      </c>
      <c r="K205" s="43" t="s">
        <v>612</v>
      </c>
      <c r="L205" s="43">
        <v>90</v>
      </c>
      <c r="M205" s="41" t="s">
        <v>614</v>
      </c>
      <c r="N205" s="43" t="s">
        <v>615</v>
      </c>
      <c r="O205" s="43" t="s">
        <v>1134</v>
      </c>
      <c r="P205" s="51">
        <v>2100</v>
      </c>
      <c r="Q205" s="41" t="s">
        <v>6</v>
      </c>
      <c r="R205" s="45" t="s">
        <v>1135</v>
      </c>
      <c r="S205" s="46" t="s">
        <v>618</v>
      </c>
    </row>
    <row r="206" spans="1:19" ht="156" customHeight="1">
      <c r="A206" s="46" t="s">
        <v>1136</v>
      </c>
      <c r="B206" s="43" t="s">
        <v>1060</v>
      </c>
      <c r="C206" s="194">
        <v>46120</v>
      </c>
      <c r="D206" s="40">
        <f>IF(ISTEXT(L206),L206,L206+C206)</f>
        <v>46210</v>
      </c>
      <c r="E206" s="40">
        <v>46093</v>
      </c>
      <c r="F206" s="32" t="s">
        <v>41</v>
      </c>
      <c r="G206" s="42" t="s">
        <v>608</v>
      </c>
      <c r="H206" s="43" t="s">
        <v>629</v>
      </c>
      <c r="I206" s="43" t="s">
        <v>610</v>
      </c>
      <c r="J206" s="44" t="s">
        <v>611</v>
      </c>
      <c r="K206" s="43" t="s">
        <v>612</v>
      </c>
      <c r="L206" s="43">
        <v>90</v>
      </c>
      <c r="M206" s="46" t="s">
        <v>980</v>
      </c>
      <c r="N206" s="43" t="s">
        <v>6</v>
      </c>
      <c r="O206" s="43" t="s">
        <v>6</v>
      </c>
      <c r="P206" s="51">
        <v>2200</v>
      </c>
      <c r="Q206" s="41" t="s">
        <v>6</v>
      </c>
      <c r="R206" s="45" t="s">
        <v>1137</v>
      </c>
      <c r="S206" s="46" t="s">
        <v>618</v>
      </c>
    </row>
    <row r="207" spans="1:19" ht="106.5" customHeight="1">
      <c r="A207" s="46" t="s">
        <v>1136</v>
      </c>
      <c r="B207" s="46" t="s">
        <v>1060</v>
      </c>
      <c r="C207" s="153">
        <v>46120</v>
      </c>
      <c r="D207" s="40" t="str">
        <f>IF(ISTEXT(L207),L207,L207+C207)</f>
        <v>Should not be used in draft guidance</v>
      </c>
      <c r="E207" s="61">
        <v>46093</v>
      </c>
      <c r="F207" s="36" t="s">
        <v>297</v>
      </c>
      <c r="G207" s="46" t="s">
        <v>771</v>
      </c>
      <c r="H207" s="43" t="s">
        <v>771</v>
      </c>
      <c r="I207" s="43" t="s">
        <v>1049</v>
      </c>
      <c r="J207" s="43" t="s">
        <v>642</v>
      </c>
      <c r="K207" s="43" t="s">
        <v>612</v>
      </c>
      <c r="L207" s="43" t="s">
        <v>1049</v>
      </c>
      <c r="M207" s="42" t="s">
        <v>725</v>
      </c>
      <c r="N207" s="43" t="s">
        <v>615</v>
      </c>
      <c r="O207" s="43" t="s">
        <v>1138</v>
      </c>
      <c r="P207" s="41">
        <v>500</v>
      </c>
      <c r="Q207" s="43" t="s">
        <v>1049</v>
      </c>
      <c r="R207" s="45" t="s">
        <v>1139</v>
      </c>
      <c r="S207" s="46" t="s">
        <v>618</v>
      </c>
    </row>
    <row r="208" spans="1:19" ht="112.5" customHeight="1">
      <c r="A208" s="46" t="s">
        <v>1136</v>
      </c>
      <c r="B208" s="46" t="s">
        <v>1060</v>
      </c>
      <c r="C208" s="153">
        <v>46134</v>
      </c>
      <c r="D208" s="87" t="str">
        <f>IF(ISTEXT(L208),L208,L208+C208)</f>
        <v>TBC</v>
      </c>
      <c r="E208" s="40">
        <v>46070</v>
      </c>
      <c r="F208" s="32" t="s">
        <v>12</v>
      </c>
      <c r="G208" s="42" t="s">
        <v>608</v>
      </c>
      <c r="H208" s="46" t="s">
        <v>633</v>
      </c>
      <c r="I208" s="136" t="s">
        <v>6</v>
      </c>
      <c r="J208" s="44" t="s">
        <v>611</v>
      </c>
      <c r="K208" s="43" t="s">
        <v>612</v>
      </c>
      <c r="L208" s="43" t="s">
        <v>6</v>
      </c>
      <c r="M208" s="41" t="s">
        <v>638</v>
      </c>
      <c r="N208" s="43" t="s">
        <v>661</v>
      </c>
      <c r="O208" s="43" t="s">
        <v>6</v>
      </c>
      <c r="P208" s="41">
        <v>330</v>
      </c>
      <c r="Q208" s="41" t="s">
        <v>6</v>
      </c>
      <c r="R208" s="48" t="s">
        <v>1140</v>
      </c>
      <c r="S208" s="46" t="s">
        <v>618</v>
      </c>
    </row>
    <row r="209" spans="1:19" ht="176.9" customHeight="1">
      <c r="A209" s="46" t="s">
        <v>1136</v>
      </c>
      <c r="B209" s="46" t="s">
        <v>1060</v>
      </c>
      <c r="C209" s="153">
        <v>46141</v>
      </c>
      <c r="D209" s="40" t="str">
        <f>IF(ISTEXT(L209),L209,L209+C209)</f>
        <v>Should not be used in draft guidance</v>
      </c>
      <c r="E209" s="40" t="s">
        <v>6</v>
      </c>
      <c r="F209" s="32" t="s">
        <v>326</v>
      </c>
      <c r="G209" s="46" t="s">
        <v>608</v>
      </c>
      <c r="H209" s="46" t="s">
        <v>676</v>
      </c>
      <c r="I209" s="43" t="s">
        <v>1049</v>
      </c>
      <c r="J209" s="43" t="s">
        <v>611</v>
      </c>
      <c r="K209" s="43" t="s">
        <v>612</v>
      </c>
      <c r="L209" s="43" t="s">
        <v>1049</v>
      </c>
      <c r="M209" s="42" t="s">
        <v>638</v>
      </c>
      <c r="N209" s="41" t="s">
        <v>615</v>
      </c>
      <c r="O209" s="43" t="s">
        <v>1141</v>
      </c>
      <c r="P209" s="41">
        <v>300</v>
      </c>
      <c r="Q209" s="43" t="s">
        <v>1049</v>
      </c>
      <c r="R209" s="45" t="s">
        <v>1142</v>
      </c>
      <c r="S209" s="46" t="s">
        <v>618</v>
      </c>
    </row>
    <row r="210" spans="1:19" ht="124.5" customHeight="1">
      <c r="A210" s="46" t="s">
        <v>1136</v>
      </c>
      <c r="B210" s="46" t="s">
        <v>1060</v>
      </c>
      <c r="C210" s="60">
        <v>46149</v>
      </c>
      <c r="D210" s="87" t="str">
        <f>IF(ISTEXT(L210),L210,L210+C210)</f>
        <v>Should not be used in draft guidance</v>
      </c>
      <c r="E210" s="40">
        <v>46128</v>
      </c>
      <c r="F210" s="36" t="s">
        <v>182</v>
      </c>
      <c r="G210" s="41" t="s">
        <v>608</v>
      </c>
      <c r="H210" s="46" t="s">
        <v>887</v>
      </c>
      <c r="I210" s="43" t="s">
        <v>1049</v>
      </c>
      <c r="J210" s="47" t="s">
        <v>611</v>
      </c>
      <c r="K210" s="43" t="s">
        <v>612</v>
      </c>
      <c r="L210" s="43" t="s">
        <v>1049</v>
      </c>
      <c r="M210" s="41" t="s">
        <v>614</v>
      </c>
      <c r="N210" s="41" t="s">
        <v>615</v>
      </c>
      <c r="O210" s="43" t="s">
        <v>1143</v>
      </c>
      <c r="P210" s="41" t="s">
        <v>6</v>
      </c>
      <c r="Q210" s="41" t="s">
        <v>6</v>
      </c>
      <c r="R210" s="45" t="s">
        <v>1144</v>
      </c>
      <c r="S210" s="46" t="s">
        <v>618</v>
      </c>
    </row>
    <row r="211" spans="1:19" ht="105" customHeight="1">
      <c r="A211" s="46" t="s">
        <v>1136</v>
      </c>
      <c r="B211" s="46" t="s">
        <v>1060</v>
      </c>
      <c r="C211" s="153">
        <v>46149</v>
      </c>
      <c r="D211" s="87" t="str">
        <f t="shared" ref="D211:D246" si="12">IF(ISTEXT(L211),L211,L211+C211)</f>
        <v>TBC</v>
      </c>
      <c r="E211" s="61">
        <v>46093</v>
      </c>
      <c r="F211" s="32" t="s">
        <v>11</v>
      </c>
      <c r="G211" s="46" t="s">
        <v>608</v>
      </c>
      <c r="H211" s="43" t="s">
        <v>659</v>
      </c>
      <c r="I211" s="43" t="s">
        <v>6</v>
      </c>
      <c r="J211" s="44" t="s">
        <v>611</v>
      </c>
      <c r="K211" s="43" t="s">
        <v>612</v>
      </c>
      <c r="L211" s="43" t="s">
        <v>6</v>
      </c>
      <c r="M211" s="41" t="s">
        <v>638</v>
      </c>
      <c r="N211" s="43" t="s">
        <v>635</v>
      </c>
      <c r="O211" s="43" t="s">
        <v>1145</v>
      </c>
      <c r="P211" s="41">
        <v>460</v>
      </c>
      <c r="Q211" s="41" t="s">
        <v>6</v>
      </c>
      <c r="R211" s="45" t="s">
        <v>1146</v>
      </c>
      <c r="S211" s="46" t="s">
        <v>618</v>
      </c>
    </row>
    <row r="212" spans="1:19" ht="114.65" customHeight="1">
      <c r="A212" s="46" t="s">
        <v>1136</v>
      </c>
      <c r="B212" s="43" t="s">
        <v>1039</v>
      </c>
      <c r="C212" s="60">
        <v>46149</v>
      </c>
      <c r="D212" s="87" t="str">
        <f>IF(ISTEXT(L212),L212,L212+C212)</f>
        <v>Should not be used in draft guidance</v>
      </c>
      <c r="E212" s="40">
        <v>46056</v>
      </c>
      <c r="F212" s="36" t="s">
        <v>533</v>
      </c>
      <c r="G212" s="41" t="s">
        <v>608</v>
      </c>
      <c r="H212" s="46" t="s">
        <v>1164</v>
      </c>
      <c r="I212" s="206" t="s">
        <v>1049</v>
      </c>
      <c r="J212" s="47" t="s">
        <v>611</v>
      </c>
      <c r="K212" s="43" t="s">
        <v>612</v>
      </c>
      <c r="L212" s="206" t="s">
        <v>1049</v>
      </c>
      <c r="M212" s="41" t="s">
        <v>725</v>
      </c>
      <c r="N212" s="41" t="s">
        <v>615</v>
      </c>
      <c r="O212" s="43" t="s">
        <v>1231</v>
      </c>
      <c r="P212" s="41">
        <v>270</v>
      </c>
      <c r="Q212" s="206" t="s">
        <v>1049</v>
      </c>
      <c r="R212" s="45" t="s">
        <v>2203</v>
      </c>
      <c r="S212" s="46" t="s">
        <v>618</v>
      </c>
    </row>
    <row r="213" spans="1:19" ht="101.25" customHeight="1">
      <c r="A213" s="46" t="s">
        <v>875</v>
      </c>
      <c r="B213" s="46" t="s">
        <v>1041</v>
      </c>
      <c r="C213" s="153">
        <v>46155</v>
      </c>
      <c r="D213" s="87" t="str">
        <f t="shared" ref="D213" si="13">IF(ISTEXT(L213),L213,L213+C213)</f>
        <v>Should not be used in draft guidance</v>
      </c>
      <c r="E213" s="61" t="s">
        <v>607</v>
      </c>
      <c r="F213" s="33" t="s">
        <v>75</v>
      </c>
      <c r="G213" s="42" t="s">
        <v>608</v>
      </c>
      <c r="H213" s="88" t="s">
        <v>629</v>
      </c>
      <c r="I213" s="43" t="s">
        <v>1049</v>
      </c>
      <c r="J213" s="44" t="s">
        <v>611</v>
      </c>
      <c r="K213" s="43" t="s">
        <v>612</v>
      </c>
      <c r="L213" s="43" t="s">
        <v>1049</v>
      </c>
      <c r="M213" s="46" t="s">
        <v>980</v>
      </c>
      <c r="N213" s="43" t="s">
        <v>615</v>
      </c>
      <c r="O213" s="43" t="s">
        <v>1147</v>
      </c>
      <c r="P213" s="51">
        <v>1800</v>
      </c>
      <c r="Q213" s="43" t="s">
        <v>1049</v>
      </c>
      <c r="R213" s="45" t="s">
        <v>1148</v>
      </c>
      <c r="S213" s="46" t="s">
        <v>618</v>
      </c>
    </row>
    <row r="214" spans="1:19" ht="101.25" customHeight="1">
      <c r="A214" s="46" t="s">
        <v>1136</v>
      </c>
      <c r="B214" s="46" t="s">
        <v>1041</v>
      </c>
      <c r="C214" s="153">
        <v>46155</v>
      </c>
      <c r="D214" s="87" t="str">
        <f t="shared" ref="D214:D218" si="14">IF(ISTEXT(L214),L214,L214+C214)</f>
        <v>Should not be used in draft guidance</v>
      </c>
      <c r="E214" s="61" t="s">
        <v>607</v>
      </c>
      <c r="F214" s="33" t="s">
        <v>74</v>
      </c>
      <c r="G214" s="42" t="s">
        <v>608</v>
      </c>
      <c r="H214" s="88" t="s">
        <v>629</v>
      </c>
      <c r="I214" s="43" t="s">
        <v>1049</v>
      </c>
      <c r="J214" s="44" t="s">
        <v>611</v>
      </c>
      <c r="K214" s="43" t="s">
        <v>612</v>
      </c>
      <c r="L214" s="43" t="s">
        <v>1049</v>
      </c>
      <c r="M214" s="46" t="s">
        <v>980</v>
      </c>
      <c r="N214" s="41" t="s">
        <v>6</v>
      </c>
      <c r="O214" s="41" t="s">
        <v>6</v>
      </c>
      <c r="P214" s="51">
        <v>4000</v>
      </c>
      <c r="Q214" s="43" t="s">
        <v>1049</v>
      </c>
      <c r="R214" s="45" t="s">
        <v>1149</v>
      </c>
      <c r="S214" s="46" t="s">
        <v>618</v>
      </c>
    </row>
    <row r="215" spans="1:19" ht="88.5" customHeight="1">
      <c r="A215" s="46" t="s">
        <v>1136</v>
      </c>
      <c r="B215" s="46" t="s">
        <v>1060</v>
      </c>
      <c r="C215" s="153">
        <v>46156</v>
      </c>
      <c r="D215" s="87">
        <f t="shared" si="14"/>
        <v>46246</v>
      </c>
      <c r="E215" s="61">
        <v>46065</v>
      </c>
      <c r="F215" s="32" t="s">
        <v>273</v>
      </c>
      <c r="G215" s="46" t="s">
        <v>698</v>
      </c>
      <c r="H215" s="43" t="s">
        <v>669</v>
      </c>
      <c r="I215" s="43" t="s">
        <v>6</v>
      </c>
      <c r="J215" s="44" t="s">
        <v>642</v>
      </c>
      <c r="K215" s="43" t="s">
        <v>1150</v>
      </c>
      <c r="L215" s="41">
        <v>90</v>
      </c>
      <c r="M215" s="43" t="s">
        <v>670</v>
      </c>
      <c r="N215" s="43" t="s">
        <v>615</v>
      </c>
      <c r="O215" s="43" t="s">
        <v>1151</v>
      </c>
      <c r="P215" s="51" t="s">
        <v>661</v>
      </c>
      <c r="Q215" s="41" t="s">
        <v>6</v>
      </c>
      <c r="R215" s="45" t="s">
        <v>1152</v>
      </c>
      <c r="S215" s="46" t="s">
        <v>922</v>
      </c>
    </row>
    <row r="216" spans="1:19" ht="93.75" customHeight="1">
      <c r="A216" s="46" t="s">
        <v>1136</v>
      </c>
      <c r="B216" s="46" t="s">
        <v>1039</v>
      </c>
      <c r="C216" s="153">
        <v>46163</v>
      </c>
      <c r="D216" s="87" t="str">
        <f t="shared" si="14"/>
        <v>Should not be used in draft guidance</v>
      </c>
      <c r="E216" s="61">
        <v>46036</v>
      </c>
      <c r="F216" s="70" t="s">
        <v>318</v>
      </c>
      <c r="G216" s="46" t="s">
        <v>698</v>
      </c>
      <c r="H216" s="88" t="s">
        <v>1154</v>
      </c>
      <c r="I216" s="43" t="s">
        <v>1049</v>
      </c>
      <c r="J216" s="44" t="s">
        <v>642</v>
      </c>
      <c r="K216" s="43" t="s">
        <v>612</v>
      </c>
      <c r="L216" s="43" t="s">
        <v>1049</v>
      </c>
      <c r="M216" s="41" t="s">
        <v>638</v>
      </c>
      <c r="N216" s="41" t="s">
        <v>635</v>
      </c>
      <c r="O216" s="43" t="s">
        <v>918</v>
      </c>
      <c r="P216" s="51">
        <v>12000</v>
      </c>
      <c r="Q216" s="43" t="s">
        <v>1049</v>
      </c>
      <c r="R216" s="45" t="s">
        <v>2130</v>
      </c>
      <c r="S216" s="46" t="s">
        <v>618</v>
      </c>
    </row>
    <row r="217" spans="1:19" ht="120" customHeight="1">
      <c r="A217" s="61" t="s">
        <v>1136</v>
      </c>
      <c r="B217" s="46" t="s">
        <v>1060</v>
      </c>
      <c r="C217" s="193">
        <v>46163</v>
      </c>
      <c r="D217" s="87" t="str">
        <f t="shared" si="14"/>
        <v>TBC</v>
      </c>
      <c r="E217" s="40">
        <v>46106</v>
      </c>
      <c r="F217" s="37" t="s">
        <v>520</v>
      </c>
      <c r="G217" s="46" t="s">
        <v>608</v>
      </c>
      <c r="H217" s="46" t="s">
        <v>884</v>
      </c>
      <c r="I217" s="43" t="s">
        <v>6</v>
      </c>
      <c r="J217" s="44" t="s">
        <v>611</v>
      </c>
      <c r="K217" s="43" t="s">
        <v>612</v>
      </c>
      <c r="L217" s="43" t="s">
        <v>6</v>
      </c>
      <c r="M217" s="42" t="s">
        <v>638</v>
      </c>
      <c r="N217" s="41" t="s">
        <v>635</v>
      </c>
      <c r="O217" s="43" t="s">
        <v>1155</v>
      </c>
      <c r="P217" s="41">
        <v>75</v>
      </c>
      <c r="Q217" s="41" t="s">
        <v>6</v>
      </c>
      <c r="R217" s="45" t="s">
        <v>1156</v>
      </c>
      <c r="S217" s="43" t="s">
        <v>618</v>
      </c>
    </row>
    <row r="218" spans="1:19" ht="92.25" customHeight="1">
      <c r="A218" s="46" t="s">
        <v>1136</v>
      </c>
      <c r="B218" s="46" t="s">
        <v>1060</v>
      </c>
      <c r="C218" s="153">
        <v>46177</v>
      </c>
      <c r="D218" s="87" t="str">
        <f t="shared" si="14"/>
        <v>TBC</v>
      </c>
      <c r="E218" s="61">
        <v>46163</v>
      </c>
      <c r="F218" s="103" t="s">
        <v>122</v>
      </c>
      <c r="G218" s="46" t="s">
        <v>698</v>
      </c>
      <c r="H218" s="88" t="s">
        <v>1157</v>
      </c>
      <c r="I218" s="43" t="s">
        <v>6</v>
      </c>
      <c r="J218" s="44" t="s">
        <v>642</v>
      </c>
      <c r="K218" s="43" t="s">
        <v>612</v>
      </c>
      <c r="L218" s="41" t="s">
        <v>6</v>
      </c>
      <c r="M218" s="43" t="s">
        <v>638</v>
      </c>
      <c r="N218" s="43" t="s">
        <v>635</v>
      </c>
      <c r="O218" s="43" t="s">
        <v>1158</v>
      </c>
      <c r="P218" s="51">
        <v>280000</v>
      </c>
      <c r="Q218" s="41" t="s">
        <v>6</v>
      </c>
      <c r="R218" s="48" t="s">
        <v>1159</v>
      </c>
      <c r="S218" s="46" t="s">
        <v>618</v>
      </c>
    </row>
    <row r="219" spans="1:19" ht="96" customHeight="1">
      <c r="A219" s="46" t="s">
        <v>1136</v>
      </c>
      <c r="B219" s="46" t="s">
        <v>1056</v>
      </c>
      <c r="C219" s="153">
        <v>46183</v>
      </c>
      <c r="D219" s="87" t="str">
        <f t="shared" si="12"/>
        <v>TBC</v>
      </c>
      <c r="E219" s="58">
        <v>46149</v>
      </c>
      <c r="F219" s="32" t="s">
        <v>540</v>
      </c>
      <c r="G219" s="42" t="s">
        <v>1160</v>
      </c>
      <c r="H219" s="88" t="s">
        <v>1161</v>
      </c>
      <c r="I219" s="43" t="s">
        <v>6</v>
      </c>
      <c r="J219" s="44" t="s">
        <v>642</v>
      </c>
      <c r="K219" s="43" t="s">
        <v>612</v>
      </c>
      <c r="L219" s="41" t="s">
        <v>6</v>
      </c>
      <c r="M219" s="43" t="s">
        <v>638</v>
      </c>
      <c r="N219" s="43" t="s">
        <v>615</v>
      </c>
      <c r="O219" s="43" t="s">
        <v>1162</v>
      </c>
      <c r="P219" s="51">
        <v>158000</v>
      </c>
      <c r="Q219" s="43" t="s">
        <v>6</v>
      </c>
      <c r="R219" s="45" t="s">
        <v>1163</v>
      </c>
      <c r="S219" s="46" t="s">
        <v>618</v>
      </c>
    </row>
    <row r="220" spans="1:19" ht="96" customHeight="1">
      <c r="A220" s="46" t="s">
        <v>1136</v>
      </c>
      <c r="B220" s="46" t="s">
        <v>1039</v>
      </c>
      <c r="C220" s="153">
        <v>46183</v>
      </c>
      <c r="D220" s="87" t="str">
        <f>IF(ISTEXT(L220),L220,L220+C220)</f>
        <v>TBC</v>
      </c>
      <c r="E220" s="58">
        <v>46149</v>
      </c>
      <c r="F220" s="32" t="s">
        <v>194</v>
      </c>
      <c r="G220" s="46" t="s">
        <v>608</v>
      </c>
      <c r="H220" s="43" t="s">
        <v>1232</v>
      </c>
      <c r="I220" s="43" t="s">
        <v>6</v>
      </c>
      <c r="J220" s="44" t="s">
        <v>611</v>
      </c>
      <c r="K220" s="43" t="s">
        <v>612</v>
      </c>
      <c r="L220" s="41" t="s">
        <v>6</v>
      </c>
      <c r="M220" s="43" t="s">
        <v>638</v>
      </c>
      <c r="N220" s="43" t="s">
        <v>615</v>
      </c>
      <c r="O220" s="43" t="s">
        <v>1233</v>
      </c>
      <c r="P220" s="41">
        <v>215</v>
      </c>
      <c r="Q220" s="41" t="s">
        <v>6</v>
      </c>
      <c r="R220" s="45" t="s">
        <v>2196</v>
      </c>
      <c r="S220" s="46" t="s">
        <v>618</v>
      </c>
    </row>
    <row r="221" spans="1:19" ht="132.75" customHeight="1">
      <c r="A221" s="46" t="s">
        <v>1136</v>
      </c>
      <c r="B221" s="46" t="s">
        <v>1060</v>
      </c>
      <c r="C221" s="153">
        <v>46185</v>
      </c>
      <c r="D221" s="87" t="str">
        <f>IF(ISTEXT(L221),L221,L221+C221)</f>
        <v>TBC</v>
      </c>
      <c r="E221" s="61">
        <v>46084</v>
      </c>
      <c r="F221" s="32" t="s">
        <v>528</v>
      </c>
      <c r="G221" s="46" t="s">
        <v>608</v>
      </c>
      <c r="H221" s="43" t="s">
        <v>724</v>
      </c>
      <c r="I221" s="43" t="s">
        <v>6</v>
      </c>
      <c r="J221" s="44" t="s">
        <v>611</v>
      </c>
      <c r="K221" s="43" t="s">
        <v>612</v>
      </c>
      <c r="L221" s="43" t="s">
        <v>6</v>
      </c>
      <c r="M221" s="43" t="s">
        <v>909</v>
      </c>
      <c r="N221" s="43" t="s">
        <v>615</v>
      </c>
      <c r="O221" s="43" t="s">
        <v>1234</v>
      </c>
      <c r="P221" s="41">
        <v>670</v>
      </c>
      <c r="Q221" s="41" t="s">
        <v>6</v>
      </c>
      <c r="R221" s="45" t="s">
        <v>1235</v>
      </c>
      <c r="S221" s="46" t="s">
        <v>618</v>
      </c>
    </row>
    <row r="222" spans="1:19" ht="102" customHeight="1">
      <c r="A222" s="61" t="s">
        <v>1136</v>
      </c>
      <c r="B222" s="46" t="s">
        <v>1060</v>
      </c>
      <c r="C222" s="153">
        <v>46185</v>
      </c>
      <c r="D222" s="87" t="str">
        <f>IF(ISTEXT(L222),L222,L222+C222)</f>
        <v>TBC</v>
      </c>
      <c r="E222" s="40">
        <v>46084</v>
      </c>
      <c r="F222" s="32" t="s">
        <v>308</v>
      </c>
      <c r="G222" s="42" t="s">
        <v>608</v>
      </c>
      <c r="H222" s="83" t="s">
        <v>1164</v>
      </c>
      <c r="I222" s="46" t="s">
        <v>6</v>
      </c>
      <c r="J222" s="47" t="s">
        <v>611</v>
      </c>
      <c r="K222" s="43" t="s">
        <v>612</v>
      </c>
      <c r="L222" s="43" t="s">
        <v>6</v>
      </c>
      <c r="M222" s="41" t="s">
        <v>614</v>
      </c>
      <c r="N222" s="43" t="s">
        <v>677</v>
      </c>
      <c r="O222" s="43" t="s">
        <v>1165</v>
      </c>
      <c r="P222" s="41">
        <v>290</v>
      </c>
      <c r="Q222" s="41" t="s">
        <v>6</v>
      </c>
      <c r="R222" s="48" t="s">
        <v>1166</v>
      </c>
      <c r="S222" s="46" t="s">
        <v>618</v>
      </c>
    </row>
    <row r="223" spans="1:19" ht="108.75" customHeight="1">
      <c r="A223" s="46" t="s">
        <v>1136</v>
      </c>
      <c r="B223" s="46" t="s">
        <v>1060</v>
      </c>
      <c r="C223" s="153">
        <v>46191</v>
      </c>
      <c r="D223" s="87" t="str">
        <f t="shared" si="12"/>
        <v>TBC</v>
      </c>
      <c r="E223" s="58">
        <v>46093</v>
      </c>
      <c r="F223" s="32" t="s">
        <v>225</v>
      </c>
      <c r="G223" s="46" t="s">
        <v>748</v>
      </c>
      <c r="H223" s="88" t="s">
        <v>990</v>
      </c>
      <c r="I223" s="43" t="s">
        <v>6</v>
      </c>
      <c r="J223" s="44" t="s">
        <v>611</v>
      </c>
      <c r="K223" s="43" t="s">
        <v>612</v>
      </c>
      <c r="L223" s="43" t="s">
        <v>6</v>
      </c>
      <c r="M223" s="41" t="s">
        <v>670</v>
      </c>
      <c r="N223" s="43" t="s">
        <v>635</v>
      </c>
      <c r="O223" s="43" t="s">
        <v>1167</v>
      </c>
      <c r="P223" s="41">
        <v>430</v>
      </c>
      <c r="Q223" s="41" t="s">
        <v>6</v>
      </c>
      <c r="R223" s="45" t="s">
        <v>1168</v>
      </c>
      <c r="S223" s="46" t="s">
        <v>618</v>
      </c>
    </row>
    <row r="224" spans="1:19" ht="96" customHeight="1">
      <c r="A224" s="46" t="s">
        <v>1136</v>
      </c>
      <c r="B224" s="46" t="s">
        <v>1060</v>
      </c>
      <c r="C224" s="153">
        <v>46191</v>
      </c>
      <c r="D224" s="87" t="str">
        <f t="shared" si="12"/>
        <v>TBC</v>
      </c>
      <c r="E224" s="58">
        <v>46141</v>
      </c>
      <c r="F224" s="32" t="s">
        <v>94</v>
      </c>
      <c r="G224" s="46" t="s">
        <v>686</v>
      </c>
      <c r="H224" s="43" t="s">
        <v>988</v>
      </c>
      <c r="I224" s="46" t="s">
        <v>6</v>
      </c>
      <c r="J224" s="47" t="s">
        <v>642</v>
      </c>
      <c r="K224" s="43" t="s">
        <v>612</v>
      </c>
      <c r="L224" s="43" t="s">
        <v>6</v>
      </c>
      <c r="M224" s="41" t="s">
        <v>670</v>
      </c>
      <c r="N224" s="43" t="s">
        <v>635</v>
      </c>
      <c r="O224" s="43" t="s">
        <v>1169</v>
      </c>
      <c r="P224" s="41">
        <v>450</v>
      </c>
      <c r="Q224" s="41" t="s">
        <v>6</v>
      </c>
      <c r="R224" s="45" t="s">
        <v>1170</v>
      </c>
      <c r="S224" s="46" t="s">
        <v>618</v>
      </c>
    </row>
    <row r="225" spans="1:19" ht="126.75" customHeight="1">
      <c r="A225" s="46" t="s">
        <v>1136</v>
      </c>
      <c r="B225" s="46" t="s">
        <v>1060</v>
      </c>
      <c r="C225" s="153">
        <v>46211</v>
      </c>
      <c r="D225" s="87" t="str">
        <f>IF(ISTEXT(L225),L225,L225+C225)</f>
        <v>TBC</v>
      </c>
      <c r="E225" s="61">
        <v>46178</v>
      </c>
      <c r="F225" s="32" t="s">
        <v>522</v>
      </c>
      <c r="G225" s="46" t="s">
        <v>631</v>
      </c>
      <c r="H225" s="43" t="s">
        <v>1171</v>
      </c>
      <c r="I225" s="43" t="s">
        <v>6</v>
      </c>
      <c r="J225" s="43" t="s">
        <v>642</v>
      </c>
      <c r="K225" s="43" t="s">
        <v>612</v>
      </c>
      <c r="L225" s="43" t="s">
        <v>6</v>
      </c>
      <c r="M225" s="43" t="s">
        <v>638</v>
      </c>
      <c r="N225" s="43" t="s">
        <v>677</v>
      </c>
      <c r="O225" s="43" t="s">
        <v>1172</v>
      </c>
      <c r="P225" s="51">
        <v>60500</v>
      </c>
      <c r="Q225" s="41" t="s">
        <v>6</v>
      </c>
      <c r="R225" s="45" t="s">
        <v>1173</v>
      </c>
      <c r="S225" s="46" t="s">
        <v>618</v>
      </c>
    </row>
    <row r="226" spans="1:19" ht="70.5" customHeight="1">
      <c r="A226" s="46" t="s">
        <v>1136</v>
      </c>
      <c r="B226" s="46" t="s">
        <v>1039</v>
      </c>
      <c r="C226" s="153">
        <v>46211</v>
      </c>
      <c r="D226" s="87" t="str">
        <f>IF(ISTEXT(L226),L226,L226+C226)</f>
        <v>TBC</v>
      </c>
      <c r="E226" s="61">
        <v>46178</v>
      </c>
      <c r="F226" s="32" t="s">
        <v>535</v>
      </c>
      <c r="G226" s="46" t="s">
        <v>706</v>
      </c>
      <c r="H226" s="43" t="s">
        <v>1236</v>
      </c>
      <c r="I226" s="43" t="s">
        <v>6</v>
      </c>
      <c r="J226" s="43" t="s">
        <v>642</v>
      </c>
      <c r="K226" s="43" t="s">
        <v>612</v>
      </c>
      <c r="L226" s="43" t="s">
        <v>6</v>
      </c>
      <c r="M226" s="43" t="s">
        <v>638</v>
      </c>
      <c r="N226" s="43" t="s">
        <v>635</v>
      </c>
      <c r="O226" s="43" t="s">
        <v>1237</v>
      </c>
      <c r="P226" s="41" t="s">
        <v>661</v>
      </c>
      <c r="Q226" s="41" t="s">
        <v>6</v>
      </c>
      <c r="R226" s="45" t="s">
        <v>1152</v>
      </c>
      <c r="S226" s="46" t="s">
        <v>618</v>
      </c>
    </row>
    <row r="227" spans="1:19" ht="118.5" customHeight="1">
      <c r="A227" s="46" t="s">
        <v>1136</v>
      </c>
      <c r="B227" s="46" t="s">
        <v>1060</v>
      </c>
      <c r="C227" s="153">
        <v>46213</v>
      </c>
      <c r="D227" s="87" t="str">
        <f>IF(ISTEXT(L227),L227,L227+C227)</f>
        <v>Should not be used in draft guidance</v>
      </c>
      <c r="E227" s="61">
        <v>46009</v>
      </c>
      <c r="F227" s="33" t="s">
        <v>516</v>
      </c>
      <c r="G227" s="46" t="s">
        <v>608</v>
      </c>
      <c r="H227" s="88" t="s">
        <v>684</v>
      </c>
      <c r="I227" s="43" t="s">
        <v>1049</v>
      </c>
      <c r="J227" s="44" t="s">
        <v>611</v>
      </c>
      <c r="K227" s="43" t="s">
        <v>612</v>
      </c>
      <c r="L227" s="43" t="s">
        <v>1049</v>
      </c>
      <c r="M227" s="42" t="s">
        <v>614</v>
      </c>
      <c r="N227" s="41" t="s">
        <v>615</v>
      </c>
      <c r="O227" s="43" t="s">
        <v>1174</v>
      </c>
      <c r="P227" s="51" t="s">
        <v>661</v>
      </c>
      <c r="Q227" s="41" t="s">
        <v>6</v>
      </c>
      <c r="R227" s="48" t="s">
        <v>1175</v>
      </c>
      <c r="S227" s="46" t="s">
        <v>618</v>
      </c>
    </row>
    <row r="228" spans="1:19" ht="98.25" customHeight="1">
      <c r="A228" s="46" t="s">
        <v>1136</v>
      </c>
      <c r="B228" s="46" t="s">
        <v>1060</v>
      </c>
      <c r="C228" s="153">
        <v>46218</v>
      </c>
      <c r="D228" s="87" t="str">
        <f t="shared" si="12"/>
        <v>TBC</v>
      </c>
      <c r="E228" s="58">
        <v>46169</v>
      </c>
      <c r="F228" s="32" t="s">
        <v>521</v>
      </c>
      <c r="G228" s="46" t="s">
        <v>608</v>
      </c>
      <c r="H228" s="43" t="s">
        <v>633</v>
      </c>
      <c r="I228" s="43" t="s">
        <v>6</v>
      </c>
      <c r="J228" s="43" t="s">
        <v>611</v>
      </c>
      <c r="K228" s="43" t="s">
        <v>612</v>
      </c>
      <c r="L228" s="43" t="s">
        <v>6</v>
      </c>
      <c r="M228" s="41" t="s">
        <v>614</v>
      </c>
      <c r="N228" s="41" t="s">
        <v>615</v>
      </c>
      <c r="O228" s="43" t="s">
        <v>1176</v>
      </c>
      <c r="P228" s="51">
        <v>1150</v>
      </c>
      <c r="Q228" s="41" t="s">
        <v>6</v>
      </c>
      <c r="R228" s="45" t="s">
        <v>1177</v>
      </c>
      <c r="S228" s="46" t="s">
        <v>618</v>
      </c>
    </row>
    <row r="229" spans="1:19" ht="110.25" customHeight="1">
      <c r="A229" s="46" t="s">
        <v>1136</v>
      </c>
      <c r="B229" s="46" t="s">
        <v>1060</v>
      </c>
      <c r="C229" s="60">
        <v>46218</v>
      </c>
      <c r="D229" s="87" t="str">
        <f t="shared" si="12"/>
        <v>TBC</v>
      </c>
      <c r="E229" s="40">
        <v>46185</v>
      </c>
      <c r="F229" s="36" t="s">
        <v>48</v>
      </c>
      <c r="G229" s="41" t="s">
        <v>706</v>
      </c>
      <c r="H229" s="46" t="s">
        <v>1178</v>
      </c>
      <c r="I229" s="43" t="s">
        <v>6</v>
      </c>
      <c r="J229" s="47" t="s">
        <v>611</v>
      </c>
      <c r="K229" s="43" t="s">
        <v>612</v>
      </c>
      <c r="L229" s="43" t="s">
        <v>6</v>
      </c>
      <c r="M229" s="41" t="s">
        <v>962</v>
      </c>
      <c r="N229" s="41" t="s">
        <v>6</v>
      </c>
      <c r="O229" s="41" t="s">
        <v>6</v>
      </c>
      <c r="P229" s="41">
        <v>620</v>
      </c>
      <c r="Q229" s="41" t="s">
        <v>6</v>
      </c>
      <c r="R229" s="45" t="s">
        <v>1179</v>
      </c>
      <c r="S229" s="46" t="s">
        <v>618</v>
      </c>
    </row>
    <row r="230" spans="1:19" ht="99.75" customHeight="1">
      <c r="A230" s="46" t="s">
        <v>1136</v>
      </c>
      <c r="B230" s="46" t="s">
        <v>1060</v>
      </c>
      <c r="C230" s="60">
        <v>46226</v>
      </c>
      <c r="D230" s="87" t="str">
        <f>IF(ISTEXT(L230),L230,L230+C230)</f>
        <v>Should not be used in draft guidance</v>
      </c>
      <c r="E230" s="61">
        <v>46185</v>
      </c>
      <c r="F230" s="103" t="s">
        <v>221</v>
      </c>
      <c r="G230" s="41" t="s">
        <v>668</v>
      </c>
      <c r="H230" s="46" t="s">
        <v>1180</v>
      </c>
      <c r="I230" s="43" t="s">
        <v>1049</v>
      </c>
      <c r="J230" s="44" t="s">
        <v>611</v>
      </c>
      <c r="K230" s="43" t="s">
        <v>612</v>
      </c>
      <c r="L230" s="43" t="s">
        <v>1049</v>
      </c>
      <c r="M230" s="35" t="s">
        <v>670</v>
      </c>
      <c r="N230" s="41" t="s">
        <v>615</v>
      </c>
      <c r="O230" s="43" t="s">
        <v>1181</v>
      </c>
      <c r="P230" s="41" t="s">
        <v>661</v>
      </c>
      <c r="Q230" s="206" t="s">
        <v>1049</v>
      </c>
      <c r="R230" s="45" t="s">
        <v>1182</v>
      </c>
      <c r="S230" s="46" t="s">
        <v>618</v>
      </c>
    </row>
    <row r="231" spans="1:19" ht="96" customHeight="1">
      <c r="A231" s="46" t="s">
        <v>1136</v>
      </c>
      <c r="B231" s="46" t="s">
        <v>1060</v>
      </c>
      <c r="C231" s="153">
        <v>46226</v>
      </c>
      <c r="D231" s="87" t="str">
        <f>IF(ISTEXT(L231),L231,L231+C231)</f>
        <v>TBC</v>
      </c>
      <c r="E231" s="58">
        <v>46056</v>
      </c>
      <c r="F231" s="32" t="s">
        <v>383</v>
      </c>
      <c r="G231" s="46" t="s">
        <v>608</v>
      </c>
      <c r="H231" s="43" t="s">
        <v>609</v>
      </c>
      <c r="I231" s="140" t="s">
        <v>6</v>
      </c>
      <c r="J231" s="44" t="s">
        <v>611</v>
      </c>
      <c r="K231" s="43" t="s">
        <v>612</v>
      </c>
      <c r="L231" s="41" t="s">
        <v>6</v>
      </c>
      <c r="M231" s="43" t="s">
        <v>725</v>
      </c>
      <c r="N231" s="43" t="s">
        <v>635</v>
      </c>
      <c r="O231" s="43" t="s">
        <v>1238</v>
      </c>
      <c r="P231" s="41">
        <v>235</v>
      </c>
      <c r="Q231" s="41" t="s">
        <v>6</v>
      </c>
      <c r="R231" s="45" t="s">
        <v>1239</v>
      </c>
      <c r="S231" s="46" t="s">
        <v>618</v>
      </c>
    </row>
    <row r="232" spans="1:19" ht="97.5" customHeight="1">
      <c r="A232" s="46" t="s">
        <v>1136</v>
      </c>
      <c r="B232" s="46" t="s">
        <v>1060</v>
      </c>
      <c r="C232" s="153">
        <v>46232</v>
      </c>
      <c r="D232" s="87" t="str">
        <f t="shared" si="12"/>
        <v>TBC</v>
      </c>
      <c r="E232" s="61">
        <v>46128</v>
      </c>
      <c r="F232" s="32" t="s">
        <v>108</v>
      </c>
      <c r="G232" s="46" t="s">
        <v>665</v>
      </c>
      <c r="H232" s="43" t="s">
        <v>1183</v>
      </c>
      <c r="I232" s="43" t="s">
        <v>6</v>
      </c>
      <c r="J232" s="44" t="s">
        <v>611</v>
      </c>
      <c r="K232" s="43" t="s">
        <v>612</v>
      </c>
      <c r="L232" s="43" t="s">
        <v>6</v>
      </c>
      <c r="M232" s="43" t="s">
        <v>942</v>
      </c>
      <c r="N232" s="43" t="s">
        <v>677</v>
      </c>
      <c r="O232" s="43" t="s">
        <v>1184</v>
      </c>
      <c r="P232" s="51">
        <v>1800</v>
      </c>
      <c r="Q232" s="41" t="s">
        <v>6</v>
      </c>
      <c r="R232" s="45" t="s">
        <v>1185</v>
      </c>
      <c r="S232" s="46" t="s">
        <v>618</v>
      </c>
    </row>
    <row r="233" spans="1:19" ht="96" customHeight="1">
      <c r="A233" s="46" t="s">
        <v>1136</v>
      </c>
      <c r="B233" s="46" t="s">
        <v>1060</v>
      </c>
      <c r="C233" s="153">
        <v>46232</v>
      </c>
      <c r="D233" s="87" t="str">
        <f t="shared" ref="D233:D238" si="15">IF(ISTEXT(L233),L233,L233+C233)</f>
        <v>TBC</v>
      </c>
      <c r="E233" s="58" t="s">
        <v>6</v>
      </c>
      <c r="F233" s="103" t="s">
        <v>201</v>
      </c>
      <c r="G233" s="46" t="s">
        <v>608</v>
      </c>
      <c r="H233" s="43" t="s">
        <v>702</v>
      </c>
      <c r="I233" s="43" t="s">
        <v>6</v>
      </c>
      <c r="J233" s="44" t="s">
        <v>611</v>
      </c>
      <c r="K233" s="43" t="s">
        <v>612</v>
      </c>
      <c r="L233" s="41" t="s">
        <v>6</v>
      </c>
      <c r="M233" s="43" t="s">
        <v>942</v>
      </c>
      <c r="N233" s="43" t="s">
        <v>6</v>
      </c>
      <c r="O233" s="43" t="s">
        <v>6</v>
      </c>
      <c r="P233" s="41" t="s">
        <v>6</v>
      </c>
      <c r="Q233" s="41" t="s">
        <v>6</v>
      </c>
      <c r="R233" s="45" t="s">
        <v>1186</v>
      </c>
      <c r="S233" s="46" t="s">
        <v>618</v>
      </c>
    </row>
    <row r="234" spans="1:19" ht="99.75" customHeight="1">
      <c r="A234" s="46" t="s">
        <v>1136</v>
      </c>
      <c r="B234" s="46" t="s">
        <v>1039</v>
      </c>
      <c r="C234" s="153">
        <v>46240</v>
      </c>
      <c r="D234" s="87" t="str">
        <f>IF(ISTEXT(L234),L234,L234+C234)</f>
        <v>TBC</v>
      </c>
      <c r="E234" s="61">
        <v>46220</v>
      </c>
      <c r="F234" s="32" t="s">
        <v>529</v>
      </c>
      <c r="G234" s="46" t="s">
        <v>631</v>
      </c>
      <c r="H234" s="88" t="s">
        <v>1058</v>
      </c>
      <c r="I234" s="43" t="s">
        <v>6</v>
      </c>
      <c r="J234" s="47" t="s">
        <v>642</v>
      </c>
      <c r="K234" s="43" t="s">
        <v>643</v>
      </c>
      <c r="L234" s="41" t="s">
        <v>6</v>
      </c>
      <c r="M234" s="43" t="s">
        <v>670</v>
      </c>
      <c r="N234" s="43" t="s">
        <v>661</v>
      </c>
      <c r="O234" s="43" t="s">
        <v>661</v>
      </c>
      <c r="P234" s="51">
        <v>30400</v>
      </c>
      <c r="Q234" s="41" t="s">
        <v>6</v>
      </c>
      <c r="R234" s="48" t="s">
        <v>2197</v>
      </c>
      <c r="S234" s="46" t="s">
        <v>618</v>
      </c>
    </row>
    <row r="235" spans="1:19" ht="77.5" customHeight="1">
      <c r="A235" s="46" t="s">
        <v>1136</v>
      </c>
      <c r="B235" s="46" t="s">
        <v>1060</v>
      </c>
      <c r="C235" s="153">
        <v>46246</v>
      </c>
      <c r="D235" s="87" t="str">
        <f>IF(ISTEXT(L235),L235,L235+C235)</f>
        <v>TBC</v>
      </c>
      <c r="E235" s="58">
        <v>46211</v>
      </c>
      <c r="F235" s="98" t="s">
        <v>375</v>
      </c>
      <c r="G235" s="46" t="s">
        <v>1160</v>
      </c>
      <c r="H235" s="43" t="s">
        <v>1187</v>
      </c>
      <c r="I235" s="43" t="s">
        <v>6</v>
      </c>
      <c r="J235" s="43" t="s">
        <v>642</v>
      </c>
      <c r="K235" s="43" t="s">
        <v>612</v>
      </c>
      <c r="L235" s="41" t="s">
        <v>6</v>
      </c>
      <c r="M235" s="43" t="s">
        <v>653</v>
      </c>
      <c r="N235" s="41" t="s">
        <v>6</v>
      </c>
      <c r="O235" s="41" t="s">
        <v>6</v>
      </c>
      <c r="P235" s="41" t="s">
        <v>6</v>
      </c>
      <c r="Q235" s="41" t="s">
        <v>6</v>
      </c>
      <c r="R235" s="45" t="s">
        <v>1188</v>
      </c>
      <c r="S235" s="46" t="s">
        <v>618</v>
      </c>
    </row>
    <row r="236" spans="1:19" ht="70.5" customHeight="1">
      <c r="A236" s="46" t="s">
        <v>1136</v>
      </c>
      <c r="B236" s="46" t="s">
        <v>1060</v>
      </c>
      <c r="C236" s="153">
        <v>46253</v>
      </c>
      <c r="D236" s="87" t="str">
        <f>IF(ISTEXT(L236),L236,L236+C236)</f>
        <v>TBC</v>
      </c>
      <c r="E236" s="58">
        <v>46219</v>
      </c>
      <c r="F236" s="32" t="s">
        <v>212</v>
      </c>
      <c r="G236" s="46" t="s">
        <v>668</v>
      </c>
      <c r="H236" s="43" t="s">
        <v>1189</v>
      </c>
      <c r="I236" s="43" t="s">
        <v>6</v>
      </c>
      <c r="J236" s="43" t="s">
        <v>611</v>
      </c>
      <c r="K236" s="43" t="s">
        <v>612</v>
      </c>
      <c r="L236" s="41" t="s">
        <v>6</v>
      </c>
      <c r="M236" s="41" t="s">
        <v>670</v>
      </c>
      <c r="N236" s="41" t="s">
        <v>6</v>
      </c>
      <c r="O236" s="41" t="s">
        <v>6</v>
      </c>
      <c r="P236" s="41" t="s">
        <v>6</v>
      </c>
      <c r="Q236" s="41" t="s">
        <v>6</v>
      </c>
      <c r="R236" s="45" t="s">
        <v>1190</v>
      </c>
      <c r="S236" s="46" t="s">
        <v>673</v>
      </c>
    </row>
    <row r="237" spans="1:19" ht="96" customHeight="1">
      <c r="A237" s="46" t="s">
        <v>1136</v>
      </c>
      <c r="B237" s="46" t="s">
        <v>1060</v>
      </c>
      <c r="C237" s="153">
        <v>46260</v>
      </c>
      <c r="D237" s="87" t="str">
        <f t="shared" si="15"/>
        <v>TBC</v>
      </c>
      <c r="E237" s="58">
        <v>46211</v>
      </c>
      <c r="F237" s="32" t="s">
        <v>524</v>
      </c>
      <c r="G237" s="46" t="s">
        <v>956</v>
      </c>
      <c r="H237" s="46" t="s">
        <v>957</v>
      </c>
      <c r="I237" s="43" t="s">
        <v>6</v>
      </c>
      <c r="J237" s="44" t="s">
        <v>642</v>
      </c>
      <c r="K237" s="43" t="s">
        <v>643</v>
      </c>
      <c r="L237" s="41" t="s">
        <v>6</v>
      </c>
      <c r="M237" s="43" t="s">
        <v>638</v>
      </c>
      <c r="N237" s="41" t="s">
        <v>6</v>
      </c>
      <c r="O237" s="43" t="s">
        <v>6</v>
      </c>
      <c r="P237" s="41" t="s">
        <v>6</v>
      </c>
      <c r="Q237" s="41" t="s">
        <v>6</v>
      </c>
      <c r="R237" s="45" t="s">
        <v>1188</v>
      </c>
      <c r="S237" s="46" t="s">
        <v>618</v>
      </c>
    </row>
    <row r="238" spans="1:19" ht="96" customHeight="1">
      <c r="A238" s="46" t="s">
        <v>1136</v>
      </c>
      <c r="B238" s="46" t="s">
        <v>1060</v>
      </c>
      <c r="C238" s="153">
        <v>46260</v>
      </c>
      <c r="D238" s="87" t="str">
        <f t="shared" si="15"/>
        <v>TBC</v>
      </c>
      <c r="E238" s="58">
        <v>46211</v>
      </c>
      <c r="F238" s="32" t="s">
        <v>525</v>
      </c>
      <c r="G238" s="46" t="s">
        <v>956</v>
      </c>
      <c r="H238" s="43" t="s">
        <v>1191</v>
      </c>
      <c r="I238" s="43" t="s">
        <v>6</v>
      </c>
      <c r="J238" s="44" t="s">
        <v>642</v>
      </c>
      <c r="K238" s="43" t="s">
        <v>643</v>
      </c>
      <c r="L238" s="41" t="s">
        <v>6</v>
      </c>
      <c r="M238" s="43" t="s">
        <v>638</v>
      </c>
      <c r="N238" s="43" t="s">
        <v>6</v>
      </c>
      <c r="O238" s="43" t="s">
        <v>6</v>
      </c>
      <c r="P238" s="41" t="s">
        <v>6</v>
      </c>
      <c r="Q238" s="41" t="s">
        <v>6</v>
      </c>
      <c r="R238" s="45" t="s">
        <v>1188</v>
      </c>
      <c r="S238" s="46" t="s">
        <v>618</v>
      </c>
    </row>
    <row r="239" spans="1:19" ht="96.75" customHeight="1">
      <c r="A239" s="46" t="s">
        <v>1136</v>
      </c>
      <c r="B239" s="46" t="s">
        <v>1060</v>
      </c>
      <c r="C239" s="153">
        <v>46260</v>
      </c>
      <c r="D239" s="87" t="str">
        <f t="shared" ref="D239:D245" si="16">IF(ISTEXT(L239),L239,L239+C239)</f>
        <v>TBC</v>
      </c>
      <c r="E239" s="61">
        <v>46231</v>
      </c>
      <c r="F239" s="103" t="s">
        <v>146</v>
      </c>
      <c r="G239" s="46" t="s">
        <v>646</v>
      </c>
      <c r="H239" s="46" t="s">
        <v>1099</v>
      </c>
      <c r="I239" s="46" t="s">
        <v>6</v>
      </c>
      <c r="J239" s="47" t="s">
        <v>611</v>
      </c>
      <c r="K239" s="43" t="s">
        <v>612</v>
      </c>
      <c r="L239" s="43" t="s">
        <v>6</v>
      </c>
      <c r="M239" s="41" t="s">
        <v>1192</v>
      </c>
      <c r="N239" s="43" t="s">
        <v>6</v>
      </c>
      <c r="O239" s="43" t="s">
        <v>6</v>
      </c>
      <c r="P239" s="41" t="s">
        <v>6</v>
      </c>
      <c r="Q239" s="41" t="s">
        <v>6</v>
      </c>
      <c r="R239" s="45" t="s">
        <v>1193</v>
      </c>
      <c r="S239" s="46" t="s">
        <v>618</v>
      </c>
    </row>
    <row r="240" spans="1:19" ht="96" customHeight="1">
      <c r="A240" s="46" t="s">
        <v>1136</v>
      </c>
      <c r="B240" s="46" t="s">
        <v>1060</v>
      </c>
      <c r="C240" s="153">
        <v>46268</v>
      </c>
      <c r="D240" s="87" t="str">
        <f t="shared" si="16"/>
        <v>TBC</v>
      </c>
      <c r="E240" s="58">
        <v>46176</v>
      </c>
      <c r="F240" s="103" t="s">
        <v>523</v>
      </c>
      <c r="G240" s="46" t="s">
        <v>608</v>
      </c>
      <c r="H240" s="88" t="s">
        <v>1164</v>
      </c>
      <c r="I240" s="43" t="s">
        <v>6</v>
      </c>
      <c r="J240" s="44" t="s">
        <v>611</v>
      </c>
      <c r="K240" s="43" t="s">
        <v>612</v>
      </c>
      <c r="L240" s="41" t="s">
        <v>6</v>
      </c>
      <c r="M240" s="43" t="s">
        <v>614</v>
      </c>
      <c r="N240" s="43" t="s">
        <v>677</v>
      </c>
      <c r="O240" s="43" t="s">
        <v>1194</v>
      </c>
      <c r="P240" s="41">
        <v>90</v>
      </c>
      <c r="Q240" s="41" t="s">
        <v>6</v>
      </c>
      <c r="R240" s="45" t="s">
        <v>1195</v>
      </c>
      <c r="S240" s="46" t="s">
        <v>618</v>
      </c>
    </row>
    <row r="241" spans="1:19" ht="93.75" customHeight="1">
      <c r="A241" s="61" t="s">
        <v>1136</v>
      </c>
      <c r="B241" s="46" t="s">
        <v>1060</v>
      </c>
      <c r="C241" s="153">
        <v>46268</v>
      </c>
      <c r="D241" s="87" t="str">
        <f t="shared" si="16"/>
        <v>TBC</v>
      </c>
      <c r="E241" s="61">
        <v>46163</v>
      </c>
      <c r="F241" s="103" t="s">
        <v>34</v>
      </c>
      <c r="G241" s="46" t="s">
        <v>686</v>
      </c>
      <c r="H241" s="88" t="s">
        <v>789</v>
      </c>
      <c r="I241" s="43" t="s">
        <v>6</v>
      </c>
      <c r="J241" s="44" t="s">
        <v>611</v>
      </c>
      <c r="K241" s="43" t="s">
        <v>612</v>
      </c>
      <c r="L241" s="41" t="s">
        <v>6</v>
      </c>
      <c r="M241" s="41" t="s">
        <v>638</v>
      </c>
      <c r="N241" s="41" t="s">
        <v>677</v>
      </c>
      <c r="O241" s="43" t="s">
        <v>1196</v>
      </c>
      <c r="P241" s="51">
        <v>1350</v>
      </c>
      <c r="Q241" s="41" t="s">
        <v>6</v>
      </c>
      <c r="R241" s="45" t="s">
        <v>1197</v>
      </c>
      <c r="S241" s="46" t="s">
        <v>618</v>
      </c>
    </row>
    <row r="242" spans="1:19" ht="96" customHeight="1">
      <c r="A242" s="46" t="s">
        <v>1136</v>
      </c>
      <c r="B242" s="46" t="s">
        <v>1060</v>
      </c>
      <c r="C242" s="153">
        <v>46268</v>
      </c>
      <c r="D242" s="87" t="str">
        <f t="shared" si="16"/>
        <v>TBC</v>
      </c>
      <c r="E242" s="58" t="s">
        <v>6</v>
      </c>
      <c r="F242" s="103" t="s">
        <v>115</v>
      </c>
      <c r="G242" s="46" t="s">
        <v>608</v>
      </c>
      <c r="H242" s="88" t="s">
        <v>633</v>
      </c>
      <c r="I242" s="43" t="s">
        <v>6</v>
      </c>
      <c r="J242" s="44" t="s">
        <v>611</v>
      </c>
      <c r="K242" s="43" t="s">
        <v>612</v>
      </c>
      <c r="L242" s="41" t="s">
        <v>6</v>
      </c>
      <c r="M242" s="43" t="s">
        <v>670</v>
      </c>
      <c r="N242" s="43" t="s">
        <v>6</v>
      </c>
      <c r="O242" s="43" t="s">
        <v>6</v>
      </c>
      <c r="P242" s="41" t="s">
        <v>6</v>
      </c>
      <c r="Q242" s="41" t="s">
        <v>6</v>
      </c>
      <c r="R242" s="45" t="s">
        <v>1193</v>
      </c>
      <c r="S242" s="46" t="s">
        <v>618</v>
      </c>
    </row>
    <row r="243" spans="1:19" ht="96" customHeight="1">
      <c r="A243" s="46" t="s">
        <v>1136</v>
      </c>
      <c r="B243" s="46" t="s">
        <v>1060</v>
      </c>
      <c r="C243" s="153">
        <v>46268</v>
      </c>
      <c r="D243" s="87" t="str">
        <f t="shared" si="16"/>
        <v>TBC</v>
      </c>
      <c r="E243" s="58">
        <v>46232</v>
      </c>
      <c r="F243" s="32" t="s">
        <v>166</v>
      </c>
      <c r="G243" s="46" t="s">
        <v>956</v>
      </c>
      <c r="H243" s="43" t="s">
        <v>1218</v>
      </c>
      <c r="I243" s="43" t="s">
        <v>6</v>
      </c>
      <c r="J243" s="44" t="s">
        <v>642</v>
      </c>
      <c r="K243" s="43" t="s">
        <v>6</v>
      </c>
      <c r="L243" s="41" t="s">
        <v>6</v>
      </c>
      <c r="M243" s="43" t="s">
        <v>780</v>
      </c>
      <c r="N243" s="43" t="s">
        <v>6</v>
      </c>
      <c r="O243" s="43" t="s">
        <v>6</v>
      </c>
      <c r="P243" s="41" t="s">
        <v>6</v>
      </c>
      <c r="Q243" s="41" t="s">
        <v>6</v>
      </c>
      <c r="R243" s="45" t="s">
        <v>1240</v>
      </c>
      <c r="S243" s="46" t="s">
        <v>618</v>
      </c>
    </row>
    <row r="244" spans="1:19" ht="96" customHeight="1">
      <c r="A244" s="46" t="s">
        <v>1136</v>
      </c>
      <c r="B244" s="46" t="s">
        <v>1060</v>
      </c>
      <c r="C244" s="153">
        <v>46274</v>
      </c>
      <c r="D244" s="87" t="str">
        <f t="shared" si="16"/>
        <v>TBC</v>
      </c>
      <c r="E244" s="58">
        <v>46239</v>
      </c>
      <c r="F244" s="103" t="s">
        <v>527</v>
      </c>
      <c r="G244" s="46" t="s">
        <v>956</v>
      </c>
      <c r="H244" s="88" t="s">
        <v>1097</v>
      </c>
      <c r="I244" s="43" t="s">
        <v>6</v>
      </c>
      <c r="J244" s="44" t="s">
        <v>611</v>
      </c>
      <c r="K244" s="43" t="s">
        <v>612</v>
      </c>
      <c r="L244" s="41" t="s">
        <v>6</v>
      </c>
      <c r="M244" s="43" t="s">
        <v>670</v>
      </c>
      <c r="N244" s="43" t="s">
        <v>6</v>
      </c>
      <c r="O244" s="43" t="s">
        <v>6</v>
      </c>
      <c r="P244" s="41" t="s">
        <v>6</v>
      </c>
      <c r="Q244" s="41" t="s">
        <v>6</v>
      </c>
      <c r="R244" s="45" t="s">
        <v>1198</v>
      </c>
      <c r="S244" s="46" t="s">
        <v>618</v>
      </c>
    </row>
    <row r="245" spans="1:19" ht="96" customHeight="1">
      <c r="A245" s="46" t="s">
        <v>1136</v>
      </c>
      <c r="B245" s="46" t="s">
        <v>1060</v>
      </c>
      <c r="C245" s="153">
        <v>46274</v>
      </c>
      <c r="D245" s="87" t="str">
        <f t="shared" si="16"/>
        <v>TBC</v>
      </c>
      <c r="E245" s="58">
        <v>46239</v>
      </c>
      <c r="F245" s="32" t="s">
        <v>541</v>
      </c>
      <c r="G245" s="46" t="s">
        <v>631</v>
      </c>
      <c r="H245" s="43" t="s">
        <v>1241</v>
      </c>
      <c r="I245" s="43" t="s">
        <v>6</v>
      </c>
      <c r="J245" s="44" t="s">
        <v>611</v>
      </c>
      <c r="K245" s="43" t="s">
        <v>612</v>
      </c>
      <c r="L245" s="41" t="s">
        <v>6</v>
      </c>
      <c r="M245" s="43" t="s">
        <v>638</v>
      </c>
      <c r="N245" s="43" t="s">
        <v>6</v>
      </c>
      <c r="O245" s="43" t="s">
        <v>6</v>
      </c>
      <c r="P245" s="41" t="s">
        <v>6</v>
      </c>
      <c r="Q245" s="41" t="s">
        <v>6</v>
      </c>
      <c r="R245" s="45" t="s">
        <v>1198</v>
      </c>
      <c r="S245" s="46" t="s">
        <v>618</v>
      </c>
    </row>
    <row r="246" spans="1:19" ht="108.75" customHeight="1">
      <c r="A246" s="46" t="s">
        <v>1136</v>
      </c>
      <c r="B246" s="46" t="s">
        <v>1060</v>
      </c>
      <c r="C246" s="153">
        <v>46295</v>
      </c>
      <c r="D246" s="87" t="str">
        <f t="shared" si="12"/>
        <v>TBC</v>
      </c>
      <c r="E246" s="61">
        <v>46204</v>
      </c>
      <c r="F246" s="32" t="s">
        <v>363</v>
      </c>
      <c r="G246" s="46" t="s">
        <v>608</v>
      </c>
      <c r="H246" s="88" t="s">
        <v>1199</v>
      </c>
      <c r="I246" s="43" t="s">
        <v>6</v>
      </c>
      <c r="J246" s="44" t="s">
        <v>611</v>
      </c>
      <c r="K246" s="43" t="s">
        <v>612</v>
      </c>
      <c r="L246" s="41" t="s">
        <v>6</v>
      </c>
      <c r="M246" s="41" t="s">
        <v>1200</v>
      </c>
      <c r="N246" s="43" t="s">
        <v>6</v>
      </c>
      <c r="O246" s="43" t="s">
        <v>6</v>
      </c>
      <c r="P246" s="41" t="s">
        <v>6</v>
      </c>
      <c r="Q246" s="41" t="s">
        <v>6</v>
      </c>
      <c r="R246" s="45" t="s">
        <v>1201</v>
      </c>
      <c r="S246" s="46" t="s">
        <v>618</v>
      </c>
    </row>
    <row r="247" spans="1:19" ht="96" customHeight="1">
      <c r="A247" s="46" t="s">
        <v>1136</v>
      </c>
      <c r="B247" s="46" t="s">
        <v>1060</v>
      </c>
      <c r="C247" s="153">
        <v>46303</v>
      </c>
      <c r="D247" s="87" t="str">
        <f>IF(ISTEXT(L247),L247,L247+C247)</f>
        <v>TBC</v>
      </c>
      <c r="E247" s="58">
        <v>46164</v>
      </c>
      <c r="F247" s="32" t="s">
        <v>565</v>
      </c>
      <c r="G247" s="46" t="s">
        <v>960</v>
      </c>
      <c r="H247" s="43" t="s">
        <v>1242</v>
      </c>
      <c r="I247" s="43" t="s">
        <v>6</v>
      </c>
      <c r="J247" s="44" t="s">
        <v>642</v>
      </c>
      <c r="K247" s="43" t="s">
        <v>612</v>
      </c>
      <c r="L247" s="41" t="s">
        <v>6</v>
      </c>
      <c r="M247" s="43" t="s">
        <v>638</v>
      </c>
      <c r="N247" s="43" t="s">
        <v>6</v>
      </c>
      <c r="O247" s="43" t="s">
        <v>6</v>
      </c>
      <c r="P247" s="41" t="s">
        <v>6</v>
      </c>
      <c r="Q247" s="41" t="s">
        <v>6</v>
      </c>
      <c r="R247" s="45" t="s">
        <v>1243</v>
      </c>
      <c r="S247" s="46" t="s">
        <v>618</v>
      </c>
    </row>
    <row r="248" spans="1:19" ht="96" customHeight="1">
      <c r="A248" s="46" t="s">
        <v>1136</v>
      </c>
      <c r="B248" s="46" t="s">
        <v>1244</v>
      </c>
      <c r="C248" s="153">
        <v>46309</v>
      </c>
      <c r="D248" s="87" t="str">
        <f t="shared" ref="D248" si="17">IF(ISTEXT(L248),L248,L248+C248)</f>
        <v>TBC</v>
      </c>
      <c r="E248" s="58" t="s">
        <v>6</v>
      </c>
      <c r="F248" s="32" t="s">
        <v>1245</v>
      </c>
      <c r="G248" s="218" t="s">
        <v>668</v>
      </c>
      <c r="H248" s="43" t="s">
        <v>1907</v>
      </c>
      <c r="I248" s="43" t="s">
        <v>6</v>
      </c>
      <c r="J248" s="298" t="s">
        <v>611</v>
      </c>
      <c r="K248" s="206" t="s">
        <v>612</v>
      </c>
      <c r="L248" s="41" t="s">
        <v>6</v>
      </c>
      <c r="M248" s="43" t="s">
        <v>638</v>
      </c>
      <c r="N248" s="43" t="s">
        <v>6</v>
      </c>
      <c r="O248" s="43" t="s">
        <v>6</v>
      </c>
      <c r="P248" s="41" t="s">
        <v>6</v>
      </c>
      <c r="Q248" s="41" t="s">
        <v>6</v>
      </c>
      <c r="R248" s="45" t="s">
        <v>2121</v>
      </c>
      <c r="S248" s="46" t="s">
        <v>618</v>
      </c>
    </row>
    <row r="249" spans="1:19" ht="96" customHeight="1">
      <c r="A249" s="46" t="s">
        <v>1136</v>
      </c>
      <c r="B249" s="46" t="s">
        <v>1060</v>
      </c>
      <c r="C249" s="153">
        <v>46317</v>
      </c>
      <c r="D249" s="87" t="str">
        <f>IF(ISTEXT(L249),L249,L249+C249)</f>
        <v>TBC</v>
      </c>
      <c r="E249" s="58">
        <v>46210</v>
      </c>
      <c r="F249" s="32" t="s">
        <v>538</v>
      </c>
      <c r="G249" s="46" t="s">
        <v>771</v>
      </c>
      <c r="H249" s="43" t="s">
        <v>771</v>
      </c>
      <c r="I249" s="43" t="s">
        <v>6</v>
      </c>
      <c r="J249" s="43" t="s">
        <v>642</v>
      </c>
      <c r="K249" s="43" t="s">
        <v>643</v>
      </c>
      <c r="L249" s="41" t="s">
        <v>6</v>
      </c>
      <c r="M249" s="43" t="s">
        <v>670</v>
      </c>
      <c r="N249" s="43" t="s">
        <v>6</v>
      </c>
      <c r="O249" s="43" t="s">
        <v>6</v>
      </c>
      <c r="P249" s="41" t="s">
        <v>6</v>
      </c>
      <c r="Q249" s="41" t="s">
        <v>6</v>
      </c>
      <c r="R249" s="45" t="s">
        <v>1246</v>
      </c>
      <c r="S249" s="46" t="s">
        <v>618</v>
      </c>
    </row>
    <row r="250" spans="1:19" ht="96" customHeight="1">
      <c r="A250" s="46" t="s">
        <v>1136</v>
      </c>
      <c r="B250" s="46" t="s">
        <v>1041</v>
      </c>
      <c r="C250" s="153">
        <v>46324</v>
      </c>
      <c r="D250" s="87" t="str">
        <f>IF(ISTEXT(L250),L250,L250+C250)</f>
        <v>Suspended</v>
      </c>
      <c r="E250" s="58" t="s">
        <v>1321</v>
      </c>
      <c r="F250" s="103" t="s">
        <v>228</v>
      </c>
      <c r="G250" s="46" t="s">
        <v>608</v>
      </c>
      <c r="H250" s="88" t="s">
        <v>702</v>
      </c>
      <c r="I250" s="43" t="s">
        <v>1321</v>
      </c>
      <c r="J250" s="47" t="s">
        <v>611</v>
      </c>
      <c r="K250" s="43" t="s">
        <v>612</v>
      </c>
      <c r="L250" s="43" t="s">
        <v>1321</v>
      </c>
      <c r="M250" s="43" t="s">
        <v>725</v>
      </c>
      <c r="N250" s="41" t="s">
        <v>1321</v>
      </c>
      <c r="O250" s="41" t="s">
        <v>1321</v>
      </c>
      <c r="P250" s="41" t="s">
        <v>1321</v>
      </c>
      <c r="Q250" s="41" t="s">
        <v>1321</v>
      </c>
      <c r="R250" s="45" t="s">
        <v>1324</v>
      </c>
      <c r="S250" s="46" t="s">
        <v>618</v>
      </c>
    </row>
    <row r="251" spans="1:19" ht="96" customHeight="1">
      <c r="A251" s="46" t="s">
        <v>1136</v>
      </c>
      <c r="B251" s="46" t="s">
        <v>1060</v>
      </c>
      <c r="C251" s="153">
        <v>46330</v>
      </c>
      <c r="D251" s="87" t="str">
        <f t="shared" ref="D251:D274" si="18">IF(ISTEXT(L251),L251,L251+C251)</f>
        <v>TBC</v>
      </c>
      <c r="E251" s="58">
        <v>46295</v>
      </c>
      <c r="F251" s="32" t="s">
        <v>358</v>
      </c>
      <c r="G251" s="46" t="s">
        <v>608</v>
      </c>
      <c r="H251" s="43" t="s">
        <v>1108</v>
      </c>
      <c r="I251" s="43" t="s">
        <v>6</v>
      </c>
      <c r="J251" s="44" t="s">
        <v>611</v>
      </c>
      <c r="K251" s="43" t="s">
        <v>612</v>
      </c>
      <c r="L251" s="41" t="s">
        <v>6</v>
      </c>
      <c r="M251" s="43" t="s">
        <v>1202</v>
      </c>
      <c r="N251" s="43" t="s">
        <v>6</v>
      </c>
      <c r="O251" s="43" t="s">
        <v>6</v>
      </c>
      <c r="P251" s="41" t="s">
        <v>6</v>
      </c>
      <c r="Q251" s="41" t="s">
        <v>6</v>
      </c>
      <c r="R251" s="45" t="s">
        <v>1203</v>
      </c>
      <c r="S251" s="46" t="s">
        <v>618</v>
      </c>
    </row>
    <row r="252" spans="1:19" ht="96" customHeight="1">
      <c r="A252" s="46" t="s">
        <v>1136</v>
      </c>
      <c r="B252" s="46" t="s">
        <v>1060</v>
      </c>
      <c r="C252" s="153">
        <v>46344</v>
      </c>
      <c r="D252" s="87" t="str">
        <f>IF(ISTEXT(L252),L252,L252+C252)</f>
        <v>TBC</v>
      </c>
      <c r="E252" s="58">
        <v>46241</v>
      </c>
      <c r="F252" s="32" t="s">
        <v>248</v>
      </c>
      <c r="G252" s="46" t="s">
        <v>668</v>
      </c>
      <c r="H252" s="43" t="s">
        <v>1189</v>
      </c>
      <c r="I252" s="43" t="s">
        <v>6</v>
      </c>
      <c r="J252" s="44" t="s">
        <v>611</v>
      </c>
      <c r="K252" s="43" t="s">
        <v>612</v>
      </c>
      <c r="L252" s="41" t="s">
        <v>6</v>
      </c>
      <c r="M252" s="43" t="s">
        <v>670</v>
      </c>
      <c r="N252" s="43" t="s">
        <v>6</v>
      </c>
      <c r="O252" s="43" t="s">
        <v>6</v>
      </c>
      <c r="P252" s="41" t="s">
        <v>6</v>
      </c>
      <c r="Q252" s="41" t="s">
        <v>6</v>
      </c>
      <c r="R252" s="45" t="s">
        <v>1247</v>
      </c>
      <c r="S252" s="46" t="s">
        <v>673</v>
      </c>
    </row>
    <row r="253" spans="1:19" ht="96" customHeight="1">
      <c r="A253" s="46" t="s">
        <v>1136</v>
      </c>
      <c r="B253" s="46" t="s">
        <v>1060</v>
      </c>
      <c r="C253" s="153">
        <v>46358</v>
      </c>
      <c r="D253" s="87" t="str">
        <f t="shared" si="18"/>
        <v>TBC</v>
      </c>
      <c r="E253" s="58">
        <v>46260</v>
      </c>
      <c r="F253" s="32" t="s">
        <v>526</v>
      </c>
      <c r="G253" s="46" t="s">
        <v>608</v>
      </c>
      <c r="H253" s="43" t="s">
        <v>674</v>
      </c>
      <c r="I253" s="43" t="s">
        <v>6</v>
      </c>
      <c r="J253" s="44" t="s">
        <v>611</v>
      </c>
      <c r="K253" s="43" t="s">
        <v>612</v>
      </c>
      <c r="L253" s="41" t="s">
        <v>6</v>
      </c>
      <c r="M253" s="43" t="s">
        <v>725</v>
      </c>
      <c r="N253" s="43" t="s">
        <v>6</v>
      </c>
      <c r="O253" s="43" t="s">
        <v>6</v>
      </c>
      <c r="P253" s="41" t="s">
        <v>6</v>
      </c>
      <c r="Q253" s="41" t="s">
        <v>6</v>
      </c>
      <c r="R253" s="45" t="s">
        <v>1204</v>
      </c>
      <c r="S253" s="46" t="s">
        <v>618</v>
      </c>
    </row>
    <row r="254" spans="1:19" ht="96" customHeight="1">
      <c r="A254" s="46" t="s">
        <v>1136</v>
      </c>
      <c r="B254" s="46" t="s">
        <v>1056</v>
      </c>
      <c r="C254" s="153">
        <v>46358</v>
      </c>
      <c r="D254" s="87" t="str">
        <f>IF(ISTEXT(L254),L254,L254+C254)</f>
        <v>TBC</v>
      </c>
      <c r="E254" s="58">
        <v>46269</v>
      </c>
      <c r="F254" s="32" t="s">
        <v>312</v>
      </c>
      <c r="G254" s="46" t="s">
        <v>608</v>
      </c>
      <c r="H254" s="43" t="s">
        <v>1221</v>
      </c>
      <c r="I254" s="43" t="s">
        <v>6</v>
      </c>
      <c r="J254" s="44" t="s">
        <v>611</v>
      </c>
      <c r="K254" s="43" t="s">
        <v>612</v>
      </c>
      <c r="L254" s="41" t="s">
        <v>6</v>
      </c>
      <c r="M254" s="43" t="s">
        <v>725</v>
      </c>
      <c r="N254" s="43" t="s">
        <v>6</v>
      </c>
      <c r="O254" s="43" t="s">
        <v>6</v>
      </c>
      <c r="P254" s="41" t="s">
        <v>6</v>
      </c>
      <c r="Q254" s="41" t="s">
        <v>6</v>
      </c>
      <c r="R254" s="45" t="s">
        <v>1204</v>
      </c>
      <c r="S254" s="46" t="s">
        <v>618</v>
      </c>
    </row>
    <row r="255" spans="1:19" ht="96" customHeight="1">
      <c r="A255" s="46" t="s">
        <v>1136</v>
      </c>
      <c r="B255" s="46" t="s">
        <v>1041</v>
      </c>
      <c r="C255" s="153">
        <v>46400</v>
      </c>
      <c r="D255" s="87" t="str">
        <f>IF(ISTEXT(L255),L255,L255+C255)</f>
        <v>Suspended</v>
      </c>
      <c r="E255" s="58" t="s">
        <v>1321</v>
      </c>
      <c r="F255" s="103" t="s">
        <v>45</v>
      </c>
      <c r="G255" s="46" t="s">
        <v>608</v>
      </c>
      <c r="H255" s="88" t="s">
        <v>690</v>
      </c>
      <c r="I255" s="43" t="s">
        <v>1321</v>
      </c>
      <c r="J255" s="44" t="s">
        <v>611</v>
      </c>
      <c r="K255" s="43" t="s">
        <v>612</v>
      </c>
      <c r="L255" s="41" t="s">
        <v>1321</v>
      </c>
      <c r="M255" s="43" t="s">
        <v>725</v>
      </c>
      <c r="N255" s="43" t="s">
        <v>1321</v>
      </c>
      <c r="O255" s="43" t="s">
        <v>1321</v>
      </c>
      <c r="P255" s="41" t="s">
        <v>1321</v>
      </c>
      <c r="Q255" s="43" t="s">
        <v>1321</v>
      </c>
      <c r="R255" s="45" t="s">
        <v>1323</v>
      </c>
      <c r="S255" s="46" t="s">
        <v>618</v>
      </c>
    </row>
    <row r="256" spans="1:19" ht="96" customHeight="1">
      <c r="A256" s="46" t="s">
        <v>1136</v>
      </c>
      <c r="B256" s="46" t="s">
        <v>1244</v>
      </c>
      <c r="C256" s="153">
        <v>46428</v>
      </c>
      <c r="D256" s="87" t="s">
        <v>6</v>
      </c>
      <c r="E256" s="58" t="s">
        <v>6</v>
      </c>
      <c r="F256" s="32" t="s">
        <v>1267</v>
      </c>
      <c r="G256" s="46" t="s">
        <v>1644</v>
      </c>
      <c r="H256" s="88" t="s">
        <v>669</v>
      </c>
      <c r="I256" s="43" t="s">
        <v>6</v>
      </c>
      <c r="J256" s="44" t="s">
        <v>642</v>
      </c>
      <c r="K256" s="43" t="s">
        <v>612</v>
      </c>
      <c r="L256" s="41" t="s">
        <v>6</v>
      </c>
      <c r="M256" s="43" t="s">
        <v>670</v>
      </c>
      <c r="N256" s="43" t="s">
        <v>6</v>
      </c>
      <c r="O256" s="43" t="s">
        <v>6</v>
      </c>
      <c r="P256" s="41" t="s">
        <v>6</v>
      </c>
      <c r="Q256" s="41" t="s">
        <v>6</v>
      </c>
      <c r="R256" s="45" t="s">
        <v>1216</v>
      </c>
      <c r="S256" s="46" t="s">
        <v>618</v>
      </c>
    </row>
    <row r="257" spans="1:19" ht="108.75" customHeight="1">
      <c r="A257" s="46" t="s">
        <v>1136</v>
      </c>
      <c r="B257" s="46" t="s">
        <v>1056</v>
      </c>
      <c r="C257" s="153" t="s">
        <v>6</v>
      </c>
      <c r="D257" s="87" t="str">
        <f>IF(ISTEXT(L257),L257,L257+C257)</f>
        <v>Should not be used in draft guidance</v>
      </c>
      <c r="E257" s="61">
        <v>46035</v>
      </c>
      <c r="F257" s="32" t="s">
        <v>332</v>
      </c>
      <c r="G257" s="46" t="s">
        <v>608</v>
      </c>
      <c r="H257" s="43" t="s">
        <v>624</v>
      </c>
      <c r="I257" s="43" t="s">
        <v>1049</v>
      </c>
      <c r="J257" s="44" t="s">
        <v>611</v>
      </c>
      <c r="K257" s="43" t="s">
        <v>612</v>
      </c>
      <c r="L257" s="43" t="s">
        <v>1049</v>
      </c>
      <c r="M257" s="41" t="s">
        <v>614</v>
      </c>
      <c r="N257" s="43" t="s">
        <v>6</v>
      </c>
      <c r="O257" s="43" t="s">
        <v>6</v>
      </c>
      <c r="P257" s="41">
        <v>65</v>
      </c>
      <c r="Q257" s="206" t="s">
        <v>1049</v>
      </c>
      <c r="R257" s="45" t="s">
        <v>1153</v>
      </c>
      <c r="S257" s="46" t="s">
        <v>618</v>
      </c>
    </row>
    <row r="258" spans="1:19" ht="106.5" customHeight="1">
      <c r="A258" s="46" t="s">
        <v>1136</v>
      </c>
      <c r="B258" s="46" t="s">
        <v>1060</v>
      </c>
      <c r="C258" s="153" t="s">
        <v>6</v>
      </c>
      <c r="D258" s="87" t="str">
        <f t="shared" si="18"/>
        <v>TBC</v>
      </c>
      <c r="E258" s="58">
        <v>46086</v>
      </c>
      <c r="F258" s="32" t="s">
        <v>283</v>
      </c>
      <c r="G258" s="46" t="s">
        <v>608</v>
      </c>
      <c r="H258" s="88" t="s">
        <v>674</v>
      </c>
      <c r="I258" s="43" t="s">
        <v>6</v>
      </c>
      <c r="J258" s="47" t="s">
        <v>611</v>
      </c>
      <c r="K258" s="43" t="s">
        <v>612</v>
      </c>
      <c r="L258" s="41" t="s">
        <v>6</v>
      </c>
      <c r="M258" s="43" t="s">
        <v>638</v>
      </c>
      <c r="N258" s="43" t="s">
        <v>635</v>
      </c>
      <c r="O258" s="43" t="s">
        <v>1205</v>
      </c>
      <c r="P258" s="51">
        <v>1100</v>
      </c>
      <c r="Q258" s="41" t="s">
        <v>6</v>
      </c>
      <c r="R258" s="45" t="s">
        <v>1206</v>
      </c>
      <c r="S258" s="46" t="s">
        <v>618</v>
      </c>
    </row>
    <row r="259" spans="1:19" ht="96" customHeight="1">
      <c r="A259" s="46" t="s">
        <v>1136</v>
      </c>
      <c r="B259" s="46" t="s">
        <v>1060</v>
      </c>
      <c r="C259" s="153" t="s">
        <v>6</v>
      </c>
      <c r="D259" s="87" t="str">
        <f t="shared" si="18"/>
        <v>TBC</v>
      </c>
      <c r="E259" s="61">
        <v>46121</v>
      </c>
      <c r="F259" s="32" t="s">
        <v>227</v>
      </c>
      <c r="G259" s="46" t="s">
        <v>608</v>
      </c>
      <c r="H259" s="88" t="s">
        <v>1207</v>
      </c>
      <c r="I259" s="43" t="s">
        <v>6</v>
      </c>
      <c r="J259" s="44" t="s">
        <v>611</v>
      </c>
      <c r="K259" s="43" t="s">
        <v>612</v>
      </c>
      <c r="L259" s="43" t="s">
        <v>6</v>
      </c>
      <c r="M259" s="41" t="s">
        <v>725</v>
      </c>
      <c r="N259" s="43" t="s">
        <v>615</v>
      </c>
      <c r="O259" s="43" t="s">
        <v>1208</v>
      </c>
      <c r="P259" s="51">
        <v>1900</v>
      </c>
      <c r="Q259" s="41" t="s">
        <v>6</v>
      </c>
      <c r="R259" s="45" t="s">
        <v>1209</v>
      </c>
      <c r="S259" s="46" t="s">
        <v>922</v>
      </c>
    </row>
    <row r="260" spans="1:19" ht="103.5" customHeight="1">
      <c r="A260" s="46" t="s">
        <v>1136</v>
      </c>
      <c r="B260" s="46" t="s">
        <v>1060</v>
      </c>
      <c r="C260" s="153" t="s">
        <v>6</v>
      </c>
      <c r="D260" s="87" t="str">
        <f t="shared" si="18"/>
        <v>TBC</v>
      </c>
      <c r="E260" s="61">
        <v>46142</v>
      </c>
      <c r="F260" s="32" t="s">
        <v>131</v>
      </c>
      <c r="G260" s="46" t="s">
        <v>608</v>
      </c>
      <c r="H260" s="88" t="s">
        <v>659</v>
      </c>
      <c r="I260" s="43" t="s">
        <v>6</v>
      </c>
      <c r="J260" s="47" t="s">
        <v>611</v>
      </c>
      <c r="K260" s="43" t="s">
        <v>612</v>
      </c>
      <c r="L260" s="41" t="s">
        <v>6</v>
      </c>
      <c r="M260" s="43" t="s">
        <v>670</v>
      </c>
      <c r="N260" s="43" t="s">
        <v>615</v>
      </c>
      <c r="O260" s="43" t="s">
        <v>1210</v>
      </c>
      <c r="P260" s="41">
        <v>65</v>
      </c>
      <c r="Q260" s="41" t="s">
        <v>6</v>
      </c>
      <c r="R260" s="45" t="s">
        <v>1211</v>
      </c>
      <c r="S260" s="46" t="s">
        <v>618</v>
      </c>
    </row>
    <row r="261" spans="1:19" ht="114.75" customHeight="1">
      <c r="A261" s="46" t="s">
        <v>1136</v>
      </c>
      <c r="B261" s="46" t="s">
        <v>1060</v>
      </c>
      <c r="C261" s="153" t="s">
        <v>6</v>
      </c>
      <c r="D261" s="87" t="str">
        <f t="shared" si="18"/>
        <v>Should not be used in draft guidance</v>
      </c>
      <c r="E261" s="58">
        <v>46164</v>
      </c>
      <c r="F261" s="36" t="s">
        <v>187</v>
      </c>
      <c r="G261" s="46" t="s">
        <v>706</v>
      </c>
      <c r="H261" s="46" t="s">
        <v>1212</v>
      </c>
      <c r="I261" s="43" t="s">
        <v>1049</v>
      </c>
      <c r="J261" s="47" t="s">
        <v>642</v>
      </c>
      <c r="K261" s="43" t="s">
        <v>612</v>
      </c>
      <c r="L261" s="43" t="s">
        <v>1049</v>
      </c>
      <c r="M261" s="43" t="s">
        <v>670</v>
      </c>
      <c r="N261" s="43" t="s">
        <v>635</v>
      </c>
      <c r="O261" s="43" t="s">
        <v>1213</v>
      </c>
      <c r="P261" s="51">
        <v>1400</v>
      </c>
      <c r="Q261" s="43" t="s">
        <v>1049</v>
      </c>
      <c r="R261" s="45" t="s">
        <v>1214</v>
      </c>
      <c r="S261" s="43" t="s">
        <v>618</v>
      </c>
    </row>
    <row r="262" spans="1:19" ht="142.5" customHeight="1">
      <c r="A262" s="46" t="s">
        <v>1136</v>
      </c>
      <c r="B262" s="46" t="s">
        <v>1056</v>
      </c>
      <c r="C262" s="153" t="s">
        <v>6</v>
      </c>
      <c r="D262" s="40" t="str">
        <f t="shared" si="18"/>
        <v>Should not be used in draft guidance</v>
      </c>
      <c r="E262" s="61" t="s">
        <v>6</v>
      </c>
      <c r="F262" s="36" t="s">
        <v>270</v>
      </c>
      <c r="G262" s="46" t="s">
        <v>796</v>
      </c>
      <c r="H262" s="46" t="s">
        <v>797</v>
      </c>
      <c r="I262" s="43" t="s">
        <v>1049</v>
      </c>
      <c r="J262" s="44" t="s">
        <v>611</v>
      </c>
      <c r="K262" s="43" t="s">
        <v>612</v>
      </c>
      <c r="L262" s="43" t="s">
        <v>1049</v>
      </c>
      <c r="M262" s="42" t="s">
        <v>638</v>
      </c>
      <c r="N262" s="41" t="s">
        <v>635</v>
      </c>
      <c r="O262" s="43" t="s">
        <v>1215</v>
      </c>
      <c r="P262" s="51">
        <v>3700</v>
      </c>
      <c r="Q262" s="43" t="s">
        <v>1049</v>
      </c>
      <c r="R262" s="45" t="s">
        <v>2125</v>
      </c>
      <c r="S262" s="46" t="s">
        <v>618</v>
      </c>
    </row>
    <row r="263" spans="1:19" ht="96" customHeight="1">
      <c r="A263" s="46" t="s">
        <v>1136</v>
      </c>
      <c r="B263" s="46" t="s">
        <v>1060</v>
      </c>
      <c r="C263" s="153" t="s">
        <v>6</v>
      </c>
      <c r="D263" s="87" t="str">
        <f t="shared" si="18"/>
        <v>TBC</v>
      </c>
      <c r="E263" s="58">
        <v>46203</v>
      </c>
      <c r="F263" s="103" t="s">
        <v>563</v>
      </c>
      <c r="G263" s="46" t="s">
        <v>608</v>
      </c>
      <c r="H263" s="88" t="s">
        <v>633</v>
      </c>
      <c r="I263" s="43" t="s">
        <v>6</v>
      </c>
      <c r="J263" s="44" t="s">
        <v>611</v>
      </c>
      <c r="K263" s="43" t="s">
        <v>612</v>
      </c>
      <c r="L263" s="41" t="s">
        <v>6</v>
      </c>
      <c r="M263" s="43" t="s">
        <v>614</v>
      </c>
      <c r="N263" s="43" t="s">
        <v>6</v>
      </c>
      <c r="O263" s="43" t="s">
        <v>6</v>
      </c>
      <c r="P263" s="41" t="s">
        <v>6</v>
      </c>
      <c r="Q263" s="41" t="s">
        <v>6</v>
      </c>
      <c r="R263" s="45" t="s">
        <v>1216</v>
      </c>
      <c r="S263" s="46" t="s">
        <v>618</v>
      </c>
    </row>
    <row r="264" spans="1:19" ht="96" customHeight="1">
      <c r="A264" s="46" t="s">
        <v>1136</v>
      </c>
      <c r="B264" s="46" t="s">
        <v>1060</v>
      </c>
      <c r="C264" s="153" t="s">
        <v>6</v>
      </c>
      <c r="D264" s="87" t="str">
        <f t="shared" si="18"/>
        <v>TBC</v>
      </c>
      <c r="E264" s="58">
        <v>46238</v>
      </c>
      <c r="F264" s="32" t="s">
        <v>545</v>
      </c>
      <c r="G264" s="46" t="s">
        <v>608</v>
      </c>
      <c r="H264" s="43" t="s">
        <v>773</v>
      </c>
      <c r="I264" s="43" t="s">
        <v>6</v>
      </c>
      <c r="J264" s="44" t="s">
        <v>611</v>
      </c>
      <c r="K264" s="43" t="s">
        <v>612</v>
      </c>
      <c r="L264" s="41" t="s">
        <v>6</v>
      </c>
      <c r="M264" s="43" t="s">
        <v>725</v>
      </c>
      <c r="N264" s="43" t="s">
        <v>6</v>
      </c>
      <c r="O264" s="43" t="s">
        <v>6</v>
      </c>
      <c r="P264" s="41" t="s">
        <v>6</v>
      </c>
      <c r="Q264" s="41" t="s">
        <v>6</v>
      </c>
      <c r="R264" s="45" t="s">
        <v>1216</v>
      </c>
      <c r="S264" s="46" t="s">
        <v>618</v>
      </c>
    </row>
    <row r="265" spans="1:19" ht="96" customHeight="1">
      <c r="A265" s="46" t="s">
        <v>1136</v>
      </c>
      <c r="B265" s="46" t="s">
        <v>1060</v>
      </c>
      <c r="C265" s="153" t="s">
        <v>6</v>
      </c>
      <c r="D265" s="87" t="str">
        <f t="shared" si="18"/>
        <v>TBC</v>
      </c>
      <c r="E265" s="58">
        <v>46238</v>
      </c>
      <c r="F265" s="32" t="s">
        <v>543</v>
      </c>
      <c r="G265" s="46" t="s">
        <v>668</v>
      </c>
      <c r="H265" s="43" t="s">
        <v>669</v>
      </c>
      <c r="I265" s="43" t="s">
        <v>6</v>
      </c>
      <c r="J265" s="44" t="s">
        <v>642</v>
      </c>
      <c r="K265" s="43" t="s">
        <v>643</v>
      </c>
      <c r="L265" s="41" t="s">
        <v>6</v>
      </c>
      <c r="M265" s="43" t="s">
        <v>638</v>
      </c>
      <c r="N265" s="43" t="s">
        <v>6</v>
      </c>
      <c r="O265" s="43" t="s">
        <v>6</v>
      </c>
      <c r="P265" s="41" t="s">
        <v>6</v>
      </c>
      <c r="Q265" s="41" t="s">
        <v>6</v>
      </c>
      <c r="R265" s="45" t="s">
        <v>1217</v>
      </c>
      <c r="S265" s="46" t="s">
        <v>618</v>
      </c>
    </row>
    <row r="266" spans="1:19" ht="171.75" customHeight="1">
      <c r="A266" s="46" t="s">
        <v>1136</v>
      </c>
      <c r="B266" s="46" t="s">
        <v>1060</v>
      </c>
      <c r="C266" s="193" t="s">
        <v>6</v>
      </c>
      <c r="D266" s="87" t="str">
        <f t="shared" si="18"/>
        <v>Should not be used in draft guidance</v>
      </c>
      <c r="E266" s="56">
        <v>46247</v>
      </c>
      <c r="F266" s="32" t="s">
        <v>298</v>
      </c>
      <c r="G266" s="46" t="s">
        <v>1218</v>
      </c>
      <c r="H266" s="43" t="s">
        <v>1218</v>
      </c>
      <c r="I266" s="43" t="s">
        <v>1049</v>
      </c>
      <c r="J266" s="44" t="s">
        <v>642</v>
      </c>
      <c r="K266" s="43" t="s">
        <v>612</v>
      </c>
      <c r="L266" s="43" t="s">
        <v>1049</v>
      </c>
      <c r="M266" s="43" t="s">
        <v>614</v>
      </c>
      <c r="N266" s="43" t="s">
        <v>759</v>
      </c>
      <c r="O266" s="43" t="s">
        <v>1219</v>
      </c>
      <c r="P266" s="41">
        <v>750</v>
      </c>
      <c r="Q266" s="43" t="s">
        <v>1049</v>
      </c>
      <c r="R266" s="48" t="s">
        <v>1220</v>
      </c>
      <c r="S266" s="43" t="s">
        <v>618</v>
      </c>
    </row>
    <row r="267" spans="1:19" ht="96" customHeight="1">
      <c r="A267" s="46" t="s">
        <v>1136</v>
      </c>
      <c r="B267" s="46" t="s">
        <v>1039</v>
      </c>
      <c r="C267" s="153" t="s">
        <v>6</v>
      </c>
      <c r="D267" s="87" t="str">
        <f t="shared" si="18"/>
        <v>TBC</v>
      </c>
      <c r="E267" s="61">
        <v>46289</v>
      </c>
      <c r="F267" s="213" t="s">
        <v>1222</v>
      </c>
      <c r="G267" s="46" t="s">
        <v>608</v>
      </c>
      <c r="H267" s="43" t="s">
        <v>1108</v>
      </c>
      <c r="I267" s="46" t="s">
        <v>6</v>
      </c>
      <c r="J267" s="47" t="s">
        <v>611</v>
      </c>
      <c r="K267" s="43" t="s">
        <v>612</v>
      </c>
      <c r="L267" s="41" t="s">
        <v>6</v>
      </c>
      <c r="M267" s="43" t="s">
        <v>670</v>
      </c>
      <c r="N267" s="41" t="s">
        <v>6</v>
      </c>
      <c r="O267" s="41" t="s">
        <v>6</v>
      </c>
      <c r="P267" s="41" t="s">
        <v>6</v>
      </c>
      <c r="Q267" s="41" t="s">
        <v>6</v>
      </c>
      <c r="R267" s="45" t="s">
        <v>1223</v>
      </c>
      <c r="S267" s="46" t="s">
        <v>618</v>
      </c>
    </row>
    <row r="268" spans="1:19" ht="93" customHeight="1">
      <c r="A268" s="46" t="s">
        <v>1136</v>
      </c>
      <c r="B268" s="46" t="s">
        <v>1039</v>
      </c>
      <c r="C268" s="59" t="s">
        <v>6</v>
      </c>
      <c r="D268" s="87" t="str">
        <f t="shared" si="18"/>
        <v>TBC</v>
      </c>
      <c r="E268" s="40">
        <v>46294</v>
      </c>
      <c r="F268" s="33" t="s">
        <v>532</v>
      </c>
      <c r="G268" s="42" t="s">
        <v>766</v>
      </c>
      <c r="H268" s="83" t="s">
        <v>1224</v>
      </c>
      <c r="I268" s="43" t="s">
        <v>6</v>
      </c>
      <c r="J268" s="43" t="s">
        <v>642</v>
      </c>
      <c r="K268" s="43" t="s">
        <v>612</v>
      </c>
      <c r="L268" s="41" t="s">
        <v>6</v>
      </c>
      <c r="M268" s="42" t="s">
        <v>1225</v>
      </c>
      <c r="N268" s="42" t="s">
        <v>6</v>
      </c>
      <c r="O268" s="42" t="s">
        <v>6</v>
      </c>
      <c r="P268" s="42" t="s">
        <v>6</v>
      </c>
      <c r="Q268" s="42" t="s">
        <v>6</v>
      </c>
      <c r="R268" s="45" t="s">
        <v>1223</v>
      </c>
      <c r="S268" s="43" t="s">
        <v>618</v>
      </c>
    </row>
    <row r="269" spans="1:19" ht="96" customHeight="1">
      <c r="A269" s="46" t="s">
        <v>1136</v>
      </c>
      <c r="B269" s="46" t="s">
        <v>1060</v>
      </c>
      <c r="C269" s="153" t="s">
        <v>6</v>
      </c>
      <c r="D269" s="87" t="str">
        <f t="shared" si="18"/>
        <v>TBC</v>
      </c>
      <c r="E269" s="58">
        <v>46295</v>
      </c>
      <c r="F269" s="294" t="s">
        <v>1226</v>
      </c>
      <c r="G269" s="46" t="s">
        <v>608</v>
      </c>
      <c r="H269" s="43" t="s">
        <v>674</v>
      </c>
      <c r="I269" s="46" t="s">
        <v>6</v>
      </c>
      <c r="J269" s="47" t="s">
        <v>611</v>
      </c>
      <c r="K269" s="43" t="s">
        <v>612</v>
      </c>
      <c r="L269" s="41" t="s">
        <v>6</v>
      </c>
      <c r="M269" s="43" t="s">
        <v>614</v>
      </c>
      <c r="N269" s="41" t="s">
        <v>6</v>
      </c>
      <c r="O269" s="41" t="s">
        <v>6</v>
      </c>
      <c r="P269" s="41" t="s">
        <v>6</v>
      </c>
      <c r="Q269" s="41" t="s">
        <v>6</v>
      </c>
      <c r="R269" s="45" t="s">
        <v>1223</v>
      </c>
      <c r="S269" s="46" t="s">
        <v>618</v>
      </c>
    </row>
    <row r="270" spans="1:19" ht="96" customHeight="1">
      <c r="A270" s="46" t="s">
        <v>1136</v>
      </c>
      <c r="B270" s="46" t="s">
        <v>1060</v>
      </c>
      <c r="C270" s="153" t="s">
        <v>6</v>
      </c>
      <c r="D270" s="87" t="str">
        <f t="shared" si="18"/>
        <v>TBC</v>
      </c>
      <c r="E270" s="58">
        <v>46295</v>
      </c>
      <c r="F270" s="32" t="s">
        <v>553</v>
      </c>
      <c r="G270" s="46" t="s">
        <v>608</v>
      </c>
      <c r="H270" s="43" t="s">
        <v>724</v>
      </c>
      <c r="I270" s="46" t="s">
        <v>6</v>
      </c>
      <c r="J270" s="47" t="s">
        <v>611</v>
      </c>
      <c r="K270" s="43" t="s">
        <v>612</v>
      </c>
      <c r="L270" s="41" t="s">
        <v>6</v>
      </c>
      <c r="M270" s="43" t="s">
        <v>638</v>
      </c>
      <c r="N270" s="41" t="s">
        <v>6</v>
      </c>
      <c r="O270" s="41" t="s">
        <v>6</v>
      </c>
      <c r="P270" s="41" t="s">
        <v>6</v>
      </c>
      <c r="Q270" s="41" t="s">
        <v>6</v>
      </c>
      <c r="R270" s="45" t="s">
        <v>1223</v>
      </c>
      <c r="S270" s="46" t="s">
        <v>618</v>
      </c>
    </row>
    <row r="271" spans="1:19" ht="96" customHeight="1">
      <c r="A271" s="46" t="s">
        <v>1136</v>
      </c>
      <c r="B271" s="46" t="s">
        <v>1041</v>
      </c>
      <c r="C271" s="153" t="s">
        <v>6</v>
      </c>
      <c r="D271" s="87" t="str">
        <f t="shared" si="18"/>
        <v>TBC</v>
      </c>
      <c r="E271" s="58">
        <v>46310</v>
      </c>
      <c r="F271" s="32" t="s">
        <v>548</v>
      </c>
      <c r="G271" s="46" t="s">
        <v>706</v>
      </c>
      <c r="H271" s="43" t="s">
        <v>1227</v>
      </c>
      <c r="I271" s="46" t="s">
        <v>6</v>
      </c>
      <c r="J271" s="47" t="s">
        <v>642</v>
      </c>
      <c r="K271" s="43" t="s">
        <v>612</v>
      </c>
      <c r="L271" s="41" t="s">
        <v>6</v>
      </c>
      <c r="M271" s="43" t="s">
        <v>638</v>
      </c>
      <c r="N271" s="43" t="s">
        <v>6</v>
      </c>
      <c r="O271" s="42" t="s">
        <v>6</v>
      </c>
      <c r="P271" s="41" t="s">
        <v>6</v>
      </c>
      <c r="Q271" s="41" t="s">
        <v>6</v>
      </c>
      <c r="R271" s="45" t="s">
        <v>1216</v>
      </c>
      <c r="S271" s="46" t="s">
        <v>618</v>
      </c>
    </row>
    <row r="272" spans="1:19" ht="111" customHeight="1">
      <c r="A272" s="46" t="s">
        <v>1136</v>
      </c>
      <c r="B272" s="46" t="s">
        <v>1039</v>
      </c>
      <c r="C272" s="153" t="s">
        <v>6</v>
      </c>
      <c r="D272" s="87" t="str">
        <f t="shared" si="18"/>
        <v>TBC</v>
      </c>
      <c r="E272" s="61">
        <v>46322</v>
      </c>
      <c r="F272" s="32" t="s">
        <v>247</v>
      </c>
      <c r="G272" s="46" t="s">
        <v>608</v>
      </c>
      <c r="H272" s="43" t="s">
        <v>659</v>
      </c>
      <c r="I272" s="43" t="s">
        <v>6</v>
      </c>
      <c r="J272" s="44" t="s">
        <v>611</v>
      </c>
      <c r="K272" s="43" t="s">
        <v>612</v>
      </c>
      <c r="L272" s="41" t="s">
        <v>6</v>
      </c>
      <c r="M272" s="41" t="s">
        <v>638</v>
      </c>
      <c r="N272" s="43" t="s">
        <v>6</v>
      </c>
      <c r="O272" s="43" t="s">
        <v>6</v>
      </c>
      <c r="P272" s="41" t="s">
        <v>6</v>
      </c>
      <c r="Q272" s="41" t="s">
        <v>6</v>
      </c>
      <c r="R272" s="45" t="s">
        <v>1216</v>
      </c>
      <c r="S272" s="46" t="s">
        <v>618</v>
      </c>
    </row>
    <row r="273" spans="1:19" ht="87" customHeight="1">
      <c r="A273" s="46" t="s">
        <v>1136</v>
      </c>
      <c r="B273" s="46" t="s">
        <v>1060</v>
      </c>
      <c r="C273" s="153" t="s">
        <v>6</v>
      </c>
      <c r="D273" s="87" t="str">
        <f t="shared" si="18"/>
        <v>TBC</v>
      </c>
      <c r="E273" s="58">
        <v>46329</v>
      </c>
      <c r="F273" s="32" t="s">
        <v>580</v>
      </c>
      <c r="G273" s="46" t="s">
        <v>608</v>
      </c>
      <c r="H273" s="43" t="s">
        <v>817</v>
      </c>
      <c r="I273" s="43" t="s">
        <v>6</v>
      </c>
      <c r="J273" s="44" t="s">
        <v>611</v>
      </c>
      <c r="K273" s="43" t="s">
        <v>612</v>
      </c>
      <c r="L273" s="41" t="s">
        <v>6</v>
      </c>
      <c r="M273" s="41" t="s">
        <v>725</v>
      </c>
      <c r="N273" s="41" t="s">
        <v>6</v>
      </c>
      <c r="O273" s="41" t="s">
        <v>6</v>
      </c>
      <c r="P273" s="41" t="s">
        <v>6</v>
      </c>
      <c r="Q273" s="41" t="s">
        <v>6</v>
      </c>
      <c r="R273" s="45" t="s">
        <v>1228</v>
      </c>
      <c r="S273" s="46" t="s">
        <v>618</v>
      </c>
    </row>
    <row r="274" spans="1:19" ht="96" customHeight="1">
      <c r="A274" s="46" t="s">
        <v>1136</v>
      </c>
      <c r="B274" s="46" t="s">
        <v>1039</v>
      </c>
      <c r="C274" s="153" t="s">
        <v>6</v>
      </c>
      <c r="D274" s="87" t="str">
        <f t="shared" si="18"/>
        <v>TBC</v>
      </c>
      <c r="E274" s="58">
        <v>46338</v>
      </c>
      <c r="F274" s="32" t="s">
        <v>309</v>
      </c>
      <c r="G274" s="46" t="s">
        <v>646</v>
      </c>
      <c r="H274" s="43" t="s">
        <v>1229</v>
      </c>
      <c r="I274" s="43" t="s">
        <v>6</v>
      </c>
      <c r="J274" s="44" t="s">
        <v>611</v>
      </c>
      <c r="K274" s="43" t="s">
        <v>612</v>
      </c>
      <c r="L274" s="41" t="s">
        <v>6</v>
      </c>
      <c r="M274" s="43" t="s">
        <v>1192</v>
      </c>
      <c r="N274" s="43" t="s">
        <v>6</v>
      </c>
      <c r="O274" s="43" t="s">
        <v>6</v>
      </c>
      <c r="P274" s="41" t="s">
        <v>6</v>
      </c>
      <c r="Q274" s="41" t="s">
        <v>6</v>
      </c>
      <c r="R274" s="45" t="s">
        <v>1230</v>
      </c>
      <c r="S274" s="46" t="s">
        <v>673</v>
      </c>
    </row>
    <row r="275" spans="1:19" ht="85.5" customHeight="1">
      <c r="A275" s="46" t="s">
        <v>1136</v>
      </c>
      <c r="B275" s="46" t="s">
        <v>1060</v>
      </c>
      <c r="C275" s="153" t="s">
        <v>6</v>
      </c>
      <c r="D275" s="87" t="str">
        <f>IF(ISTEXT(L275),L275,L275+C275)</f>
        <v>TBC</v>
      </c>
      <c r="E275" s="61" t="s">
        <v>6</v>
      </c>
      <c r="F275" s="32" t="s">
        <v>86</v>
      </c>
      <c r="G275" s="46" t="s">
        <v>631</v>
      </c>
      <c r="H275" s="43" t="s">
        <v>1248</v>
      </c>
      <c r="I275" s="43" t="s">
        <v>6</v>
      </c>
      <c r="J275" s="44" t="s">
        <v>611</v>
      </c>
      <c r="K275" s="43" t="s">
        <v>612</v>
      </c>
      <c r="L275" s="43" t="s">
        <v>6</v>
      </c>
      <c r="M275" s="41" t="s">
        <v>670</v>
      </c>
      <c r="N275" s="43" t="s">
        <v>6</v>
      </c>
      <c r="O275" s="41" t="s">
        <v>6</v>
      </c>
      <c r="P275" s="41" t="s">
        <v>6</v>
      </c>
      <c r="Q275" s="41" t="s">
        <v>6</v>
      </c>
      <c r="R275" s="45" t="s">
        <v>1249</v>
      </c>
      <c r="S275" s="46" t="s">
        <v>618</v>
      </c>
    </row>
    <row r="276" spans="1:19" ht="108" customHeight="1">
      <c r="A276" s="46" t="s">
        <v>1136</v>
      </c>
      <c r="B276" s="46" t="s">
        <v>1060</v>
      </c>
      <c r="C276" s="60" t="s">
        <v>6</v>
      </c>
      <c r="D276" s="87" t="str">
        <f>IF(ISTEXT(L276),L276,L276+C276)</f>
        <v>TBC</v>
      </c>
      <c r="E276" s="58" t="s">
        <v>6</v>
      </c>
      <c r="F276" s="70" t="s">
        <v>127</v>
      </c>
      <c r="G276" s="41" t="s">
        <v>727</v>
      </c>
      <c r="H276" s="83" t="s">
        <v>833</v>
      </c>
      <c r="I276" s="43" t="s">
        <v>6</v>
      </c>
      <c r="J276" s="47" t="s">
        <v>611</v>
      </c>
      <c r="K276" s="43" t="s">
        <v>612</v>
      </c>
      <c r="L276" s="41" t="s">
        <v>6</v>
      </c>
      <c r="M276" s="35" t="s">
        <v>638</v>
      </c>
      <c r="N276" s="41" t="s">
        <v>615</v>
      </c>
      <c r="O276" s="43" t="s">
        <v>1250</v>
      </c>
      <c r="P276" s="51">
        <v>540</v>
      </c>
      <c r="Q276" s="41" t="s">
        <v>6</v>
      </c>
      <c r="R276" s="45" t="s">
        <v>1251</v>
      </c>
      <c r="S276" s="46" t="s">
        <v>618</v>
      </c>
    </row>
    <row r="277" spans="1:19" ht="129.75" customHeight="1">
      <c r="A277" s="46" t="s">
        <v>1136</v>
      </c>
      <c r="B277" s="46" t="s">
        <v>1060</v>
      </c>
      <c r="C277" s="59" t="s">
        <v>6</v>
      </c>
      <c r="D277" s="87" t="str">
        <f>IF(ISTEXT(L277),L277,L277+C277)</f>
        <v>TBC</v>
      </c>
      <c r="E277" s="40" t="s">
        <v>6</v>
      </c>
      <c r="F277" s="32" t="s">
        <v>109</v>
      </c>
      <c r="G277" s="42" t="s">
        <v>608</v>
      </c>
      <c r="H277" s="43" t="s">
        <v>1252</v>
      </c>
      <c r="I277" s="43" t="s">
        <v>6</v>
      </c>
      <c r="J277" s="44" t="s">
        <v>611</v>
      </c>
      <c r="K277" s="43" t="s">
        <v>612</v>
      </c>
      <c r="L277" s="41" t="s">
        <v>6</v>
      </c>
      <c r="M277" s="41" t="s">
        <v>638</v>
      </c>
      <c r="N277" s="43" t="s">
        <v>615</v>
      </c>
      <c r="O277" s="43" t="s">
        <v>1253</v>
      </c>
      <c r="P277" s="41">
        <v>30</v>
      </c>
      <c r="Q277" s="41" t="s">
        <v>6</v>
      </c>
      <c r="R277" s="48" t="s">
        <v>1254</v>
      </c>
      <c r="S277" s="46" t="s">
        <v>618</v>
      </c>
    </row>
    <row r="278" spans="1:19" ht="114" customHeight="1">
      <c r="A278" s="46" t="s">
        <v>1136</v>
      </c>
      <c r="B278" s="46" t="s">
        <v>1060</v>
      </c>
      <c r="C278" s="60" t="s">
        <v>6</v>
      </c>
      <c r="D278" s="87" t="str">
        <f t="shared" ref="D278:D289" si="19">IF(ISTEXT(L278),L278,L278+C278)</f>
        <v>TBC</v>
      </c>
      <c r="E278" s="40" t="s">
        <v>6</v>
      </c>
      <c r="F278" s="32" t="s">
        <v>277</v>
      </c>
      <c r="G278" s="43" t="s">
        <v>956</v>
      </c>
      <c r="H278" s="46" t="s">
        <v>1255</v>
      </c>
      <c r="I278" s="43" t="s">
        <v>6</v>
      </c>
      <c r="J278" s="44" t="s">
        <v>611</v>
      </c>
      <c r="K278" s="43" t="s">
        <v>612</v>
      </c>
      <c r="L278" s="41" t="s">
        <v>6</v>
      </c>
      <c r="M278" s="41" t="s">
        <v>962</v>
      </c>
      <c r="N278" s="43" t="s">
        <v>615</v>
      </c>
      <c r="O278" s="43" t="s">
        <v>1256</v>
      </c>
      <c r="P278" s="51">
        <v>3400</v>
      </c>
      <c r="Q278" s="41" t="s">
        <v>6</v>
      </c>
      <c r="R278" s="45" t="s">
        <v>1257</v>
      </c>
      <c r="S278" s="46" t="s">
        <v>618</v>
      </c>
    </row>
    <row r="279" spans="1:19" ht="108.75" customHeight="1">
      <c r="A279" s="46" t="s">
        <v>1136</v>
      </c>
      <c r="B279" s="46" t="s">
        <v>1060</v>
      </c>
      <c r="C279" s="153" t="s">
        <v>6</v>
      </c>
      <c r="D279" s="87" t="str">
        <f t="shared" si="19"/>
        <v>TBC</v>
      </c>
      <c r="E279" s="61" t="s">
        <v>6</v>
      </c>
      <c r="F279" s="32" t="s">
        <v>97</v>
      </c>
      <c r="G279" s="46" t="s">
        <v>712</v>
      </c>
      <c r="H279" s="88" t="s">
        <v>1258</v>
      </c>
      <c r="I279" s="43" t="s">
        <v>6</v>
      </c>
      <c r="J279" s="44" t="s">
        <v>611</v>
      </c>
      <c r="K279" s="43" t="s">
        <v>612</v>
      </c>
      <c r="L279" s="43" t="s">
        <v>6</v>
      </c>
      <c r="M279" s="41" t="s">
        <v>638</v>
      </c>
      <c r="N279" s="43" t="s">
        <v>6</v>
      </c>
      <c r="O279" s="43" t="s">
        <v>6</v>
      </c>
      <c r="P279" s="41" t="s">
        <v>6</v>
      </c>
      <c r="Q279" s="41" t="s">
        <v>6</v>
      </c>
      <c r="R279" s="45" t="s">
        <v>1259</v>
      </c>
      <c r="S279" s="46" t="s">
        <v>673</v>
      </c>
    </row>
    <row r="280" spans="1:19" ht="96" customHeight="1">
      <c r="A280" s="46" t="s">
        <v>1136</v>
      </c>
      <c r="B280" s="43" t="s">
        <v>1060</v>
      </c>
      <c r="C280" s="153" t="s">
        <v>6</v>
      </c>
      <c r="D280" s="87" t="str">
        <f t="shared" si="19"/>
        <v>TBC</v>
      </c>
      <c r="E280" s="61" t="s">
        <v>6</v>
      </c>
      <c r="F280" s="104" t="s">
        <v>138</v>
      </c>
      <c r="G280" s="46" t="s">
        <v>608</v>
      </c>
      <c r="H280" s="46" t="s">
        <v>724</v>
      </c>
      <c r="I280" s="43" t="s">
        <v>6</v>
      </c>
      <c r="J280" s="47" t="s">
        <v>611</v>
      </c>
      <c r="K280" s="43" t="s">
        <v>612</v>
      </c>
      <c r="L280" s="43" t="s">
        <v>6</v>
      </c>
      <c r="M280" s="35" t="s">
        <v>638</v>
      </c>
      <c r="N280" s="43" t="s">
        <v>6</v>
      </c>
      <c r="O280" s="43" t="s">
        <v>6</v>
      </c>
      <c r="P280" s="41" t="s">
        <v>6</v>
      </c>
      <c r="Q280" s="41" t="s">
        <v>6</v>
      </c>
      <c r="R280" s="45" t="s">
        <v>2198</v>
      </c>
      <c r="S280" s="43" t="s">
        <v>618</v>
      </c>
    </row>
    <row r="281" spans="1:19" ht="96" customHeight="1">
      <c r="A281" s="46" t="s">
        <v>1136</v>
      </c>
      <c r="B281" s="46" t="s">
        <v>1060</v>
      </c>
      <c r="C281" s="153" t="s">
        <v>6</v>
      </c>
      <c r="D281" s="87" t="str">
        <f t="shared" si="19"/>
        <v>TBC</v>
      </c>
      <c r="E281" s="58" t="s">
        <v>6</v>
      </c>
      <c r="F281" s="103" t="s">
        <v>232</v>
      </c>
      <c r="G281" s="46" t="s">
        <v>608</v>
      </c>
      <c r="H281" s="88" t="s">
        <v>724</v>
      </c>
      <c r="I281" s="43" t="s">
        <v>6</v>
      </c>
      <c r="J281" s="44" t="s">
        <v>611</v>
      </c>
      <c r="K281" s="43" t="s">
        <v>612</v>
      </c>
      <c r="L281" s="41" t="s">
        <v>6</v>
      </c>
      <c r="M281" s="43" t="s">
        <v>614</v>
      </c>
      <c r="N281" s="43" t="s">
        <v>6</v>
      </c>
      <c r="O281" s="43" t="s">
        <v>6</v>
      </c>
      <c r="P281" s="41" t="s">
        <v>6</v>
      </c>
      <c r="Q281" s="41" t="s">
        <v>6</v>
      </c>
      <c r="R281" s="45" t="s">
        <v>1260</v>
      </c>
      <c r="S281" s="46" t="s">
        <v>618</v>
      </c>
    </row>
    <row r="282" spans="1:19" ht="121.5" customHeight="1">
      <c r="A282" s="46" t="s">
        <v>1136</v>
      </c>
      <c r="B282" s="46" t="s">
        <v>1060</v>
      </c>
      <c r="C282" s="153" t="s">
        <v>6</v>
      </c>
      <c r="D282" s="87" t="str">
        <f t="shared" si="19"/>
        <v>TBC</v>
      </c>
      <c r="E282" s="61" t="s">
        <v>6</v>
      </c>
      <c r="F282" s="32" t="s">
        <v>531</v>
      </c>
      <c r="G282" s="46" t="s">
        <v>727</v>
      </c>
      <c r="H282" s="46" t="s">
        <v>833</v>
      </c>
      <c r="I282" s="43" t="s">
        <v>6</v>
      </c>
      <c r="J282" s="43" t="s">
        <v>611</v>
      </c>
      <c r="K282" s="43" t="s">
        <v>612</v>
      </c>
      <c r="L282" s="43" t="s">
        <v>6</v>
      </c>
      <c r="M282" s="43" t="s">
        <v>614</v>
      </c>
      <c r="N282" s="43" t="s">
        <v>6</v>
      </c>
      <c r="O282" s="43" t="s">
        <v>6</v>
      </c>
      <c r="P282" s="41" t="s">
        <v>6</v>
      </c>
      <c r="Q282" s="41" t="s">
        <v>6</v>
      </c>
      <c r="R282" s="45" t="s">
        <v>1261</v>
      </c>
      <c r="S282" s="46" t="s">
        <v>618</v>
      </c>
    </row>
    <row r="283" spans="1:19" ht="97.5" customHeight="1">
      <c r="A283" s="46" t="s">
        <v>1136</v>
      </c>
      <c r="B283" s="46" t="s">
        <v>1060</v>
      </c>
      <c r="C283" s="153" t="s">
        <v>6</v>
      </c>
      <c r="D283" s="87" t="str">
        <f t="shared" si="19"/>
        <v>TBC</v>
      </c>
      <c r="E283" s="40" t="s">
        <v>6</v>
      </c>
      <c r="F283" s="36" t="s">
        <v>132</v>
      </c>
      <c r="G283" s="46" t="s">
        <v>665</v>
      </c>
      <c r="H283" s="46" t="s">
        <v>1089</v>
      </c>
      <c r="I283" s="46" t="s">
        <v>6</v>
      </c>
      <c r="J283" s="47" t="s">
        <v>642</v>
      </c>
      <c r="K283" s="43" t="s">
        <v>612</v>
      </c>
      <c r="L283" s="41" t="s">
        <v>6</v>
      </c>
      <c r="M283" s="42" t="s">
        <v>638</v>
      </c>
      <c r="N283" s="43" t="s">
        <v>615</v>
      </c>
      <c r="O283" s="43" t="s">
        <v>1262</v>
      </c>
      <c r="P283" s="51">
        <v>87000</v>
      </c>
      <c r="Q283" s="41" t="s">
        <v>6</v>
      </c>
      <c r="R283" s="45" t="s">
        <v>1263</v>
      </c>
      <c r="S283" s="43" t="s">
        <v>618</v>
      </c>
    </row>
    <row r="284" spans="1:19" ht="106.5" customHeight="1">
      <c r="A284" s="46" t="s">
        <v>1136</v>
      </c>
      <c r="B284" s="46" t="s">
        <v>1060</v>
      </c>
      <c r="C284" s="197" t="s">
        <v>6</v>
      </c>
      <c r="D284" s="87" t="str">
        <f t="shared" si="19"/>
        <v>TBC</v>
      </c>
      <c r="E284" s="114" t="s">
        <v>6</v>
      </c>
      <c r="F284" s="37" t="s">
        <v>231</v>
      </c>
      <c r="G284" s="42" t="s">
        <v>608</v>
      </c>
      <c r="H284" s="83" t="s">
        <v>609</v>
      </c>
      <c r="I284" s="42" t="s">
        <v>6</v>
      </c>
      <c r="J284" s="47" t="s">
        <v>611</v>
      </c>
      <c r="K284" s="43" t="s">
        <v>612</v>
      </c>
      <c r="L284" s="44" t="s">
        <v>6</v>
      </c>
      <c r="M284" s="42" t="s">
        <v>614</v>
      </c>
      <c r="N284" s="41" t="s">
        <v>6</v>
      </c>
      <c r="O284" s="41" t="s">
        <v>6</v>
      </c>
      <c r="P284" s="51" t="s">
        <v>6</v>
      </c>
      <c r="Q284" s="41" t="s">
        <v>6</v>
      </c>
      <c r="R284" s="45" t="s">
        <v>1264</v>
      </c>
      <c r="S284" s="43" t="s">
        <v>618</v>
      </c>
    </row>
    <row r="285" spans="1:19" ht="126" customHeight="1">
      <c r="A285" s="46" t="s">
        <v>1136</v>
      </c>
      <c r="B285" s="46" t="s">
        <v>1060</v>
      </c>
      <c r="C285" s="153" t="s">
        <v>6</v>
      </c>
      <c r="D285" s="87" t="str">
        <f t="shared" si="19"/>
        <v>TBC</v>
      </c>
      <c r="E285" s="61" t="s">
        <v>6</v>
      </c>
      <c r="F285" s="98" t="s">
        <v>537</v>
      </c>
      <c r="G285" s="46" t="s">
        <v>665</v>
      </c>
      <c r="H285" s="88" t="s">
        <v>819</v>
      </c>
      <c r="I285" s="43" t="s">
        <v>6</v>
      </c>
      <c r="J285" s="44" t="s">
        <v>611</v>
      </c>
      <c r="K285" s="43" t="s">
        <v>612</v>
      </c>
      <c r="L285" s="41" t="s">
        <v>6</v>
      </c>
      <c r="M285" s="43" t="s">
        <v>638</v>
      </c>
      <c r="N285" s="43" t="s">
        <v>6</v>
      </c>
      <c r="O285" s="43" t="s">
        <v>6</v>
      </c>
      <c r="P285" s="41" t="s">
        <v>6</v>
      </c>
      <c r="Q285" s="41" t="s">
        <v>6</v>
      </c>
      <c r="R285" s="48" t="s">
        <v>1265</v>
      </c>
      <c r="S285" s="46" t="s">
        <v>618</v>
      </c>
    </row>
    <row r="286" spans="1:19" ht="70.5" customHeight="1">
      <c r="A286" s="46" t="s">
        <v>1136</v>
      </c>
      <c r="B286" s="46" t="s">
        <v>1060</v>
      </c>
      <c r="C286" s="153" t="s">
        <v>6</v>
      </c>
      <c r="D286" s="87" t="str">
        <f t="shared" si="19"/>
        <v>TBC</v>
      </c>
      <c r="E286" s="58" t="s">
        <v>6</v>
      </c>
      <c r="F286" s="32" t="s">
        <v>534</v>
      </c>
      <c r="G286" s="46" t="s">
        <v>646</v>
      </c>
      <c r="H286" s="43" t="s">
        <v>1266</v>
      </c>
      <c r="I286" s="43" t="s">
        <v>6</v>
      </c>
      <c r="J286" s="43" t="s">
        <v>642</v>
      </c>
      <c r="K286" s="43" t="s">
        <v>612</v>
      </c>
      <c r="L286" s="41" t="s">
        <v>6</v>
      </c>
      <c r="M286" s="41" t="s">
        <v>638</v>
      </c>
      <c r="N286" s="43" t="s">
        <v>6</v>
      </c>
      <c r="O286" s="43" t="s">
        <v>6</v>
      </c>
      <c r="P286" s="41" t="s">
        <v>6</v>
      </c>
      <c r="Q286" s="41" t="s">
        <v>6</v>
      </c>
      <c r="R286" s="45" t="s">
        <v>1216</v>
      </c>
      <c r="S286" s="46" t="s">
        <v>618</v>
      </c>
    </row>
    <row r="287" spans="1:19" ht="96" customHeight="1">
      <c r="A287" s="46" t="s">
        <v>1136</v>
      </c>
      <c r="B287" s="46" t="s">
        <v>1060</v>
      </c>
      <c r="C287" s="153" t="s">
        <v>6</v>
      </c>
      <c r="D287" s="87" t="str">
        <f t="shared" si="19"/>
        <v>TBC</v>
      </c>
      <c r="E287" s="58" t="s">
        <v>6</v>
      </c>
      <c r="F287" s="32" t="s">
        <v>536</v>
      </c>
      <c r="G287" s="46" t="s">
        <v>608</v>
      </c>
      <c r="H287" s="43" t="s">
        <v>676</v>
      </c>
      <c r="I287" s="43" t="s">
        <v>6</v>
      </c>
      <c r="J287" s="44" t="s">
        <v>611</v>
      </c>
      <c r="K287" s="43" t="s">
        <v>612</v>
      </c>
      <c r="L287" s="41" t="s">
        <v>6</v>
      </c>
      <c r="M287" s="43" t="s">
        <v>638</v>
      </c>
      <c r="N287" s="43" t="s">
        <v>6</v>
      </c>
      <c r="O287" s="43" t="s">
        <v>6</v>
      </c>
      <c r="P287" s="41" t="s">
        <v>6</v>
      </c>
      <c r="Q287" s="41" t="s">
        <v>6</v>
      </c>
      <c r="R287" s="45" t="s">
        <v>1216</v>
      </c>
      <c r="S287" s="46" t="s">
        <v>673</v>
      </c>
    </row>
    <row r="288" spans="1:19" ht="108.75" customHeight="1">
      <c r="A288" s="46" t="s">
        <v>1268</v>
      </c>
      <c r="B288" s="46" t="s">
        <v>1060</v>
      </c>
      <c r="C288" s="153">
        <v>46484</v>
      </c>
      <c r="D288" s="87" t="str">
        <f t="shared" si="19"/>
        <v>TBC</v>
      </c>
      <c r="E288" s="61" t="s">
        <v>6</v>
      </c>
      <c r="F288" s="32" t="s">
        <v>250</v>
      </c>
      <c r="G288" s="46" t="s">
        <v>608</v>
      </c>
      <c r="H288" s="88" t="s">
        <v>734</v>
      </c>
      <c r="I288" s="43" t="s">
        <v>6</v>
      </c>
      <c r="J288" s="44" t="s">
        <v>611</v>
      </c>
      <c r="K288" s="43" t="s">
        <v>612</v>
      </c>
      <c r="L288" s="41" t="s">
        <v>6</v>
      </c>
      <c r="M288" s="41" t="s">
        <v>1033</v>
      </c>
      <c r="N288" s="41" t="s">
        <v>6</v>
      </c>
      <c r="O288" s="43" t="s">
        <v>6</v>
      </c>
      <c r="P288" s="41" t="s">
        <v>6</v>
      </c>
      <c r="Q288" s="41" t="s">
        <v>6</v>
      </c>
      <c r="R288" s="45" t="s">
        <v>1269</v>
      </c>
      <c r="S288" s="46" t="s">
        <v>618</v>
      </c>
    </row>
    <row r="289" spans="1:19" ht="108.75" customHeight="1">
      <c r="A289" s="46" t="s">
        <v>1268</v>
      </c>
      <c r="B289" s="46" t="s">
        <v>1060</v>
      </c>
      <c r="C289" s="153">
        <v>46548</v>
      </c>
      <c r="D289" s="87" t="str">
        <f t="shared" si="19"/>
        <v>TBC</v>
      </c>
      <c r="E289" s="61">
        <v>46442</v>
      </c>
      <c r="F289" s="32" t="s">
        <v>288</v>
      </c>
      <c r="G289" s="46" t="s">
        <v>608</v>
      </c>
      <c r="H289" s="88" t="s">
        <v>633</v>
      </c>
      <c r="I289" s="43" t="s">
        <v>6</v>
      </c>
      <c r="J289" s="44" t="s">
        <v>611</v>
      </c>
      <c r="K289" s="43" t="s">
        <v>612</v>
      </c>
      <c r="L289" s="41" t="s">
        <v>6</v>
      </c>
      <c r="M289" s="41" t="s">
        <v>614</v>
      </c>
      <c r="N289" s="43" t="s">
        <v>6</v>
      </c>
      <c r="O289" s="43" t="s">
        <v>6</v>
      </c>
      <c r="P289" s="41" t="s">
        <v>6</v>
      </c>
      <c r="Q289" s="41" t="s">
        <v>6</v>
      </c>
      <c r="R289" s="144" t="s">
        <v>1270</v>
      </c>
      <c r="S289" s="46" t="s">
        <v>618</v>
      </c>
    </row>
    <row r="290" spans="1:19" ht="102" customHeight="1">
      <c r="A290" s="46" t="s">
        <v>1268</v>
      </c>
      <c r="B290" s="46" t="s">
        <v>1060</v>
      </c>
      <c r="C290" s="153">
        <v>46596</v>
      </c>
      <c r="D290" s="87" t="str">
        <f t="shared" ref="D290" si="20">IF(ISTEXT(L290),L290,L290+C290)</f>
        <v>TBC</v>
      </c>
      <c r="E290" s="40">
        <v>46505</v>
      </c>
      <c r="F290" s="32" t="s">
        <v>295</v>
      </c>
      <c r="G290" s="42" t="s">
        <v>608</v>
      </c>
      <c r="H290" s="83" t="s">
        <v>629</v>
      </c>
      <c r="I290" s="46" t="s">
        <v>6</v>
      </c>
      <c r="J290" s="47" t="s">
        <v>611</v>
      </c>
      <c r="K290" s="43" t="s">
        <v>612</v>
      </c>
      <c r="L290" s="43" t="s">
        <v>6</v>
      </c>
      <c r="M290" s="41" t="s">
        <v>614</v>
      </c>
      <c r="N290" s="43" t="s">
        <v>6</v>
      </c>
      <c r="O290" s="43" t="s">
        <v>6</v>
      </c>
      <c r="P290" s="41" t="s">
        <v>6</v>
      </c>
      <c r="Q290" s="41" t="s">
        <v>6</v>
      </c>
      <c r="R290" s="45" t="s">
        <v>1271</v>
      </c>
      <c r="S290" s="46" t="s">
        <v>618</v>
      </c>
    </row>
    <row r="291" spans="1:19" ht="96" customHeight="1">
      <c r="A291" s="46" t="s">
        <v>1268</v>
      </c>
      <c r="B291" s="46" t="s">
        <v>1060</v>
      </c>
      <c r="C291" s="153">
        <v>46729</v>
      </c>
      <c r="D291" s="87" t="str">
        <f t="shared" ref="D291" si="21">IF(ISTEXT(L291),L291,L291+C291)</f>
        <v>TBC</v>
      </c>
      <c r="E291" s="58">
        <v>46632</v>
      </c>
      <c r="F291" s="103" t="s">
        <v>44</v>
      </c>
      <c r="G291" s="46" t="s">
        <v>608</v>
      </c>
      <c r="H291" s="88" t="s">
        <v>619</v>
      </c>
      <c r="I291" s="43" t="s">
        <v>6</v>
      </c>
      <c r="J291" s="44" t="s">
        <v>611</v>
      </c>
      <c r="K291" s="43" t="s">
        <v>612</v>
      </c>
      <c r="L291" s="41" t="s">
        <v>6</v>
      </c>
      <c r="M291" s="43" t="s">
        <v>638</v>
      </c>
      <c r="N291" s="43" t="s">
        <v>6</v>
      </c>
      <c r="O291" s="43" t="s">
        <v>6</v>
      </c>
      <c r="P291" s="41" t="s">
        <v>6</v>
      </c>
      <c r="Q291" s="43" t="s">
        <v>6</v>
      </c>
      <c r="R291" s="45" t="s">
        <v>1272</v>
      </c>
      <c r="S291" s="46" t="s">
        <v>618</v>
      </c>
    </row>
    <row r="292" spans="1:19" ht="96" customHeight="1">
      <c r="A292" s="46" t="s">
        <v>1268</v>
      </c>
      <c r="B292" s="46" t="s">
        <v>1060</v>
      </c>
      <c r="C292" s="153" t="s">
        <v>6</v>
      </c>
      <c r="D292" s="87" t="str">
        <f t="shared" ref="D292" si="22">IF(ISTEXT(L292),L292,L292+C292)</f>
        <v>TBC</v>
      </c>
      <c r="E292" s="58">
        <v>46399</v>
      </c>
      <c r="F292" s="32" t="s">
        <v>78</v>
      </c>
      <c r="G292" s="46" t="s">
        <v>608</v>
      </c>
      <c r="H292" s="43" t="s">
        <v>724</v>
      </c>
      <c r="I292" s="43" t="s">
        <v>6</v>
      </c>
      <c r="J292" s="44" t="s">
        <v>611</v>
      </c>
      <c r="K292" s="43" t="s">
        <v>612</v>
      </c>
      <c r="L292" s="43" t="s">
        <v>6</v>
      </c>
      <c r="M292" s="43" t="s">
        <v>725</v>
      </c>
      <c r="N292" s="43" t="s">
        <v>6</v>
      </c>
      <c r="O292" s="43" t="s">
        <v>6</v>
      </c>
      <c r="P292" s="41" t="s">
        <v>6</v>
      </c>
      <c r="Q292" s="41" t="s">
        <v>6</v>
      </c>
      <c r="R292" s="45" t="s">
        <v>1273</v>
      </c>
      <c r="S292" s="46" t="s">
        <v>618</v>
      </c>
    </row>
    <row r="293" spans="1:19" ht="121.5" customHeight="1">
      <c r="A293" s="46" t="s">
        <v>1268</v>
      </c>
      <c r="B293" s="46" t="s">
        <v>1039</v>
      </c>
      <c r="C293" s="153" t="s">
        <v>6</v>
      </c>
      <c r="D293" s="87" t="str">
        <f t="shared" ref="D293:D302" si="23">IF(ISTEXT(L293),L293,L293+C293)</f>
        <v>TBC</v>
      </c>
      <c r="E293" s="61">
        <v>46401</v>
      </c>
      <c r="F293" s="103" t="s">
        <v>557</v>
      </c>
      <c r="G293" s="46" t="s">
        <v>727</v>
      </c>
      <c r="H293" s="46" t="s">
        <v>1274</v>
      </c>
      <c r="I293" s="43" t="s">
        <v>6</v>
      </c>
      <c r="J293" s="43" t="s">
        <v>642</v>
      </c>
      <c r="K293" s="43" t="s">
        <v>643</v>
      </c>
      <c r="L293" s="43" t="s">
        <v>6</v>
      </c>
      <c r="M293" s="43" t="s">
        <v>638</v>
      </c>
      <c r="N293" s="43" t="s">
        <v>6</v>
      </c>
      <c r="O293" s="43" t="s">
        <v>6</v>
      </c>
      <c r="P293" s="41" t="s">
        <v>6</v>
      </c>
      <c r="Q293" s="41" t="s">
        <v>6</v>
      </c>
      <c r="R293" s="45" t="s">
        <v>1275</v>
      </c>
      <c r="S293" s="46" t="s">
        <v>618</v>
      </c>
    </row>
    <row r="294" spans="1:19" ht="96" customHeight="1">
      <c r="A294" s="46" t="s">
        <v>1268</v>
      </c>
      <c r="B294" s="46" t="s">
        <v>1060</v>
      </c>
      <c r="C294" s="153" t="s">
        <v>6</v>
      </c>
      <c r="D294" s="87" t="str">
        <f t="shared" si="23"/>
        <v>TBC</v>
      </c>
      <c r="E294" s="58">
        <v>46420</v>
      </c>
      <c r="F294" s="103" t="s">
        <v>47</v>
      </c>
      <c r="G294" s="46" t="s">
        <v>1160</v>
      </c>
      <c r="H294" s="88" t="s">
        <v>1276</v>
      </c>
      <c r="I294" s="43" t="s">
        <v>6</v>
      </c>
      <c r="J294" s="44" t="s">
        <v>611</v>
      </c>
      <c r="K294" s="43" t="s">
        <v>612</v>
      </c>
      <c r="L294" s="41" t="s">
        <v>6</v>
      </c>
      <c r="M294" s="43" t="s">
        <v>670</v>
      </c>
      <c r="N294" s="43" t="s">
        <v>6</v>
      </c>
      <c r="O294" s="43" t="s">
        <v>6</v>
      </c>
      <c r="P294" s="41" t="s">
        <v>6</v>
      </c>
      <c r="Q294" s="43" t="s">
        <v>6</v>
      </c>
      <c r="R294" s="45" t="s">
        <v>1277</v>
      </c>
      <c r="S294" s="46" t="s">
        <v>618</v>
      </c>
    </row>
    <row r="295" spans="1:19" ht="96" customHeight="1">
      <c r="A295" s="46" t="s">
        <v>1268</v>
      </c>
      <c r="B295" s="46" t="s">
        <v>1039</v>
      </c>
      <c r="C295" s="153" t="s">
        <v>6</v>
      </c>
      <c r="D295" s="87" t="str">
        <f t="shared" si="23"/>
        <v>TBC</v>
      </c>
      <c r="E295" s="58">
        <v>46448</v>
      </c>
      <c r="F295" s="32" t="s">
        <v>140</v>
      </c>
      <c r="G295" s="46" t="s">
        <v>766</v>
      </c>
      <c r="H295" s="43" t="s">
        <v>1278</v>
      </c>
      <c r="I295" s="46" t="s">
        <v>610</v>
      </c>
      <c r="J295" s="47" t="s">
        <v>611</v>
      </c>
      <c r="K295" s="43" t="s">
        <v>612</v>
      </c>
      <c r="L295" s="43" t="s">
        <v>6</v>
      </c>
      <c r="M295" s="41" t="s">
        <v>614</v>
      </c>
      <c r="N295" s="43" t="s">
        <v>6</v>
      </c>
      <c r="O295" s="43" t="s">
        <v>6</v>
      </c>
      <c r="P295" s="41" t="s">
        <v>6</v>
      </c>
      <c r="Q295" s="41" t="s">
        <v>6</v>
      </c>
      <c r="R295" s="45" t="s">
        <v>2199</v>
      </c>
      <c r="S295" s="46" t="s">
        <v>618</v>
      </c>
    </row>
    <row r="296" spans="1:19" ht="96" customHeight="1">
      <c r="A296" s="46" t="s">
        <v>1268</v>
      </c>
      <c r="B296" s="46" t="s">
        <v>1060</v>
      </c>
      <c r="C296" s="153" t="s">
        <v>6</v>
      </c>
      <c r="D296" s="87" t="str">
        <f t="shared" si="23"/>
        <v>TBC</v>
      </c>
      <c r="E296" s="58">
        <v>46449</v>
      </c>
      <c r="F296" s="103" t="s">
        <v>199</v>
      </c>
      <c r="G296" s="46" t="s">
        <v>608</v>
      </c>
      <c r="H296" s="43" t="s">
        <v>1108</v>
      </c>
      <c r="I296" s="43" t="s">
        <v>6</v>
      </c>
      <c r="J296" s="44" t="s">
        <v>611</v>
      </c>
      <c r="K296" s="43" t="s">
        <v>612</v>
      </c>
      <c r="L296" s="41" t="s">
        <v>6</v>
      </c>
      <c r="M296" s="43" t="s">
        <v>6</v>
      </c>
      <c r="N296" s="43" t="s">
        <v>6</v>
      </c>
      <c r="O296" s="43" t="s">
        <v>6</v>
      </c>
      <c r="P296" s="41" t="s">
        <v>6</v>
      </c>
      <c r="Q296" s="41" t="s">
        <v>6</v>
      </c>
      <c r="R296" s="45" t="s">
        <v>1279</v>
      </c>
      <c r="S296" s="46" t="s">
        <v>618</v>
      </c>
    </row>
    <row r="297" spans="1:19" ht="93" customHeight="1">
      <c r="A297" s="46" t="s">
        <v>1268</v>
      </c>
      <c r="B297" s="46" t="s">
        <v>1041</v>
      </c>
      <c r="C297" s="153" t="s">
        <v>6</v>
      </c>
      <c r="D297" s="87" t="str">
        <f t="shared" si="23"/>
        <v>TBC</v>
      </c>
      <c r="E297" s="61">
        <v>46478</v>
      </c>
      <c r="F297" s="103" t="s">
        <v>539</v>
      </c>
      <c r="G297" s="46" t="s">
        <v>695</v>
      </c>
      <c r="H297" s="46" t="s">
        <v>1280</v>
      </c>
      <c r="I297" s="43" t="s">
        <v>6</v>
      </c>
      <c r="J297" s="43" t="s">
        <v>611</v>
      </c>
      <c r="K297" s="43" t="s">
        <v>612</v>
      </c>
      <c r="L297" s="43" t="s">
        <v>6</v>
      </c>
      <c r="M297" s="43" t="s">
        <v>670</v>
      </c>
      <c r="N297" s="43" t="s">
        <v>6</v>
      </c>
      <c r="O297" s="43" t="s">
        <v>6</v>
      </c>
      <c r="P297" s="41" t="s">
        <v>6</v>
      </c>
      <c r="Q297" s="41" t="s">
        <v>6</v>
      </c>
      <c r="R297" s="45" t="s">
        <v>1281</v>
      </c>
      <c r="S297" s="46" t="s">
        <v>618</v>
      </c>
    </row>
    <row r="298" spans="1:19" ht="96" customHeight="1">
      <c r="A298" s="46" t="s">
        <v>1268</v>
      </c>
      <c r="B298" s="46" t="s">
        <v>1060</v>
      </c>
      <c r="C298" s="153" t="s">
        <v>6</v>
      </c>
      <c r="D298" s="87" t="str">
        <f t="shared" si="23"/>
        <v>TBC</v>
      </c>
      <c r="E298" s="58">
        <v>46469</v>
      </c>
      <c r="F298" s="103" t="s">
        <v>79</v>
      </c>
      <c r="G298" s="46" t="s">
        <v>608</v>
      </c>
      <c r="H298" s="88" t="s">
        <v>724</v>
      </c>
      <c r="I298" s="43" t="s">
        <v>6</v>
      </c>
      <c r="J298" s="44" t="s">
        <v>611</v>
      </c>
      <c r="K298" s="43" t="s">
        <v>612</v>
      </c>
      <c r="L298" s="41" t="s">
        <v>6</v>
      </c>
      <c r="M298" s="43" t="s">
        <v>614</v>
      </c>
      <c r="N298" s="43" t="s">
        <v>6</v>
      </c>
      <c r="O298" s="43" t="s">
        <v>6</v>
      </c>
      <c r="P298" s="41" t="s">
        <v>6</v>
      </c>
      <c r="Q298" s="43" t="s">
        <v>6</v>
      </c>
      <c r="R298" s="45" t="s">
        <v>1282</v>
      </c>
      <c r="S298" s="46" t="s">
        <v>618</v>
      </c>
    </row>
    <row r="299" spans="1:19" ht="96" customHeight="1">
      <c r="A299" s="46" t="s">
        <v>1268</v>
      </c>
      <c r="B299" s="46" t="s">
        <v>1060</v>
      </c>
      <c r="C299" s="153" t="s">
        <v>6</v>
      </c>
      <c r="D299" s="87" t="str">
        <f t="shared" si="23"/>
        <v>TBC</v>
      </c>
      <c r="E299" s="58">
        <v>46469</v>
      </c>
      <c r="F299" s="103" t="s">
        <v>314</v>
      </c>
      <c r="G299" s="46" t="s">
        <v>608</v>
      </c>
      <c r="H299" s="88" t="s">
        <v>724</v>
      </c>
      <c r="I299" s="43" t="s">
        <v>6</v>
      </c>
      <c r="J299" s="44" t="s">
        <v>611</v>
      </c>
      <c r="K299" s="43" t="s">
        <v>612</v>
      </c>
      <c r="L299" s="41" t="s">
        <v>6</v>
      </c>
      <c r="M299" s="43" t="s">
        <v>614</v>
      </c>
      <c r="N299" s="43" t="s">
        <v>6</v>
      </c>
      <c r="O299" s="43" t="s">
        <v>6</v>
      </c>
      <c r="P299" s="41" t="s">
        <v>6</v>
      </c>
      <c r="Q299" s="41" t="s">
        <v>6</v>
      </c>
      <c r="R299" s="45" t="s">
        <v>1282</v>
      </c>
      <c r="S299" s="46" t="s">
        <v>618</v>
      </c>
    </row>
    <row r="300" spans="1:19" ht="96" customHeight="1">
      <c r="A300" s="46" t="s">
        <v>1268</v>
      </c>
      <c r="B300" s="46" t="s">
        <v>1060</v>
      </c>
      <c r="C300" s="153" t="s">
        <v>6</v>
      </c>
      <c r="D300" s="87" t="str">
        <f t="shared" si="23"/>
        <v>TBC</v>
      </c>
      <c r="E300" s="58">
        <v>46505</v>
      </c>
      <c r="F300" s="103" t="s">
        <v>180</v>
      </c>
      <c r="G300" s="46" t="s">
        <v>608</v>
      </c>
      <c r="H300" s="88" t="s">
        <v>629</v>
      </c>
      <c r="I300" s="43" t="s">
        <v>6</v>
      </c>
      <c r="J300" s="44" t="s">
        <v>611</v>
      </c>
      <c r="K300" s="43" t="s">
        <v>612</v>
      </c>
      <c r="L300" s="41" t="s">
        <v>6</v>
      </c>
      <c r="M300" s="43" t="s">
        <v>614</v>
      </c>
      <c r="N300" s="43" t="s">
        <v>6</v>
      </c>
      <c r="O300" s="43" t="s">
        <v>6</v>
      </c>
      <c r="P300" s="43" t="s">
        <v>6</v>
      </c>
      <c r="Q300" s="43" t="s">
        <v>6</v>
      </c>
      <c r="R300" s="45" t="s">
        <v>1283</v>
      </c>
      <c r="S300" s="46" t="s">
        <v>618</v>
      </c>
    </row>
    <row r="301" spans="1:19" ht="97.5" customHeight="1">
      <c r="A301" s="46" t="s">
        <v>1268</v>
      </c>
      <c r="B301" s="46" t="s">
        <v>1060</v>
      </c>
      <c r="C301" s="153" t="s">
        <v>6</v>
      </c>
      <c r="D301" s="87" t="str">
        <f t="shared" si="23"/>
        <v>TBC</v>
      </c>
      <c r="E301" s="61">
        <v>46512</v>
      </c>
      <c r="F301" s="32" t="s">
        <v>316</v>
      </c>
      <c r="G301" s="46" t="s">
        <v>1284</v>
      </c>
      <c r="H301" s="43" t="s">
        <v>1258</v>
      </c>
      <c r="I301" s="43" t="s">
        <v>6</v>
      </c>
      <c r="J301" s="44" t="s">
        <v>611</v>
      </c>
      <c r="K301" s="43" t="s">
        <v>612</v>
      </c>
      <c r="L301" s="43" t="s">
        <v>6</v>
      </c>
      <c r="M301" s="41" t="s">
        <v>962</v>
      </c>
      <c r="N301" s="43" t="s">
        <v>6</v>
      </c>
      <c r="O301" s="43" t="s">
        <v>6</v>
      </c>
      <c r="P301" s="41" t="s">
        <v>6</v>
      </c>
      <c r="Q301" s="41" t="s">
        <v>6</v>
      </c>
      <c r="R301" s="45" t="s">
        <v>1285</v>
      </c>
      <c r="S301" s="46" t="s">
        <v>618</v>
      </c>
    </row>
    <row r="302" spans="1:19" ht="96" customHeight="1">
      <c r="A302" s="46" t="s">
        <v>1268</v>
      </c>
      <c r="B302" s="46" t="s">
        <v>1060</v>
      </c>
      <c r="C302" s="153" t="s">
        <v>6</v>
      </c>
      <c r="D302" s="87" t="str">
        <f t="shared" si="23"/>
        <v>TBC</v>
      </c>
      <c r="E302" s="58">
        <v>46533</v>
      </c>
      <c r="F302" s="32" t="s">
        <v>19</v>
      </c>
      <c r="G302" s="42" t="s">
        <v>608</v>
      </c>
      <c r="H302" s="43" t="s">
        <v>734</v>
      </c>
      <c r="I302" s="43" t="s">
        <v>6</v>
      </c>
      <c r="J302" s="44" t="s">
        <v>611</v>
      </c>
      <c r="K302" s="43" t="s">
        <v>612</v>
      </c>
      <c r="L302" s="41" t="s">
        <v>6</v>
      </c>
      <c r="M302" s="43" t="s">
        <v>638</v>
      </c>
      <c r="N302" s="41" t="s">
        <v>6</v>
      </c>
      <c r="O302" s="43" t="s">
        <v>6</v>
      </c>
      <c r="P302" s="41" t="s">
        <v>6</v>
      </c>
      <c r="Q302" s="41" t="s">
        <v>6</v>
      </c>
      <c r="R302" s="45" t="s">
        <v>1286</v>
      </c>
      <c r="S302" s="46" t="s">
        <v>618</v>
      </c>
    </row>
    <row r="303" spans="1:19" ht="96" customHeight="1">
      <c r="A303" s="46" t="s">
        <v>1268</v>
      </c>
      <c r="B303" s="46" t="s">
        <v>1060</v>
      </c>
      <c r="C303" s="153" t="s">
        <v>6</v>
      </c>
      <c r="D303" s="87" t="str">
        <f t="shared" ref="D303" si="24">IF(ISTEXT(L303),L303,L303+C303)</f>
        <v>TBC</v>
      </c>
      <c r="E303" s="58">
        <v>46568</v>
      </c>
      <c r="F303" s="103" t="s">
        <v>238</v>
      </c>
      <c r="G303" s="46" t="s">
        <v>608</v>
      </c>
      <c r="H303" s="88" t="s">
        <v>674</v>
      </c>
      <c r="I303" s="43" t="s">
        <v>6</v>
      </c>
      <c r="J303" s="44" t="s">
        <v>611</v>
      </c>
      <c r="K303" s="43" t="s">
        <v>612</v>
      </c>
      <c r="L303" s="41" t="s">
        <v>6</v>
      </c>
      <c r="M303" s="43" t="s">
        <v>6</v>
      </c>
      <c r="N303" s="43" t="s">
        <v>6</v>
      </c>
      <c r="O303" s="43" t="s">
        <v>6</v>
      </c>
      <c r="P303" s="41" t="s">
        <v>6</v>
      </c>
      <c r="Q303" s="41" t="s">
        <v>6</v>
      </c>
      <c r="R303" s="45" t="s">
        <v>1287</v>
      </c>
      <c r="S303" s="46" t="s">
        <v>618</v>
      </c>
    </row>
    <row r="304" spans="1:19" ht="96" customHeight="1">
      <c r="A304" s="46" t="s">
        <v>1268</v>
      </c>
      <c r="B304" s="46" t="s">
        <v>1060</v>
      </c>
      <c r="C304" s="153" t="s">
        <v>6</v>
      </c>
      <c r="D304" s="87" t="str">
        <f>IF(ISTEXT(L304),L304,L304+C304)</f>
        <v>TBC</v>
      </c>
      <c r="E304" s="58">
        <v>46595</v>
      </c>
      <c r="F304" s="103" t="s">
        <v>185</v>
      </c>
      <c r="G304" s="46" t="s">
        <v>712</v>
      </c>
      <c r="H304" s="88" t="s">
        <v>1288</v>
      </c>
      <c r="I304" s="43" t="s">
        <v>6</v>
      </c>
      <c r="J304" s="44" t="s">
        <v>611</v>
      </c>
      <c r="K304" s="43" t="s">
        <v>612</v>
      </c>
      <c r="L304" s="41" t="s">
        <v>6</v>
      </c>
      <c r="M304" s="43" t="s">
        <v>614</v>
      </c>
      <c r="N304" s="43" t="s">
        <v>6</v>
      </c>
      <c r="O304" s="43" t="s">
        <v>6</v>
      </c>
      <c r="P304" s="41" t="s">
        <v>6</v>
      </c>
      <c r="Q304" s="41" t="s">
        <v>6</v>
      </c>
      <c r="R304" s="45" t="s">
        <v>1289</v>
      </c>
      <c r="S304" s="46" t="s">
        <v>618</v>
      </c>
    </row>
    <row r="305" spans="1:19" ht="96" customHeight="1">
      <c r="A305" s="46" t="s">
        <v>1290</v>
      </c>
      <c r="B305" s="46" t="s">
        <v>1060</v>
      </c>
      <c r="C305" s="153" t="s">
        <v>6</v>
      </c>
      <c r="D305" s="87" t="str">
        <f>IF(ISTEXT(L305),L305,L305+C305)</f>
        <v>TBC</v>
      </c>
      <c r="E305" s="58">
        <v>46807</v>
      </c>
      <c r="F305" s="32" t="s">
        <v>230</v>
      </c>
      <c r="G305" s="46" t="s">
        <v>608</v>
      </c>
      <c r="H305" s="43" t="s">
        <v>674</v>
      </c>
      <c r="I305" s="43" t="s">
        <v>6</v>
      </c>
      <c r="J305" s="44" t="s">
        <v>611</v>
      </c>
      <c r="K305" s="43" t="s">
        <v>612</v>
      </c>
      <c r="L305" s="41" t="s">
        <v>6</v>
      </c>
      <c r="M305" s="43" t="s">
        <v>725</v>
      </c>
      <c r="N305" s="43" t="s">
        <v>6</v>
      </c>
      <c r="O305" s="43" t="s">
        <v>6</v>
      </c>
      <c r="P305" s="41" t="s">
        <v>6</v>
      </c>
      <c r="Q305" s="41" t="s">
        <v>6</v>
      </c>
      <c r="R305" s="45" t="s">
        <v>1291</v>
      </c>
      <c r="S305" s="46" t="s">
        <v>618</v>
      </c>
    </row>
    <row r="306" spans="1:19" ht="96" customHeight="1">
      <c r="A306" s="46" t="s">
        <v>1290</v>
      </c>
      <c r="B306" s="46" t="s">
        <v>1060</v>
      </c>
      <c r="C306" s="153" t="s">
        <v>6</v>
      </c>
      <c r="D306" s="87" t="str">
        <f>IF(ISTEXT(L306),L306,L306+C306)</f>
        <v>TBC</v>
      </c>
      <c r="E306" s="58">
        <v>46912</v>
      </c>
      <c r="F306" s="103" t="s">
        <v>107</v>
      </c>
      <c r="G306" s="46" t="s">
        <v>608</v>
      </c>
      <c r="H306" s="88" t="s">
        <v>906</v>
      </c>
      <c r="I306" s="43" t="s">
        <v>6</v>
      </c>
      <c r="J306" s="44" t="s">
        <v>611</v>
      </c>
      <c r="K306" s="43" t="s">
        <v>612</v>
      </c>
      <c r="L306" s="41" t="s">
        <v>6</v>
      </c>
      <c r="M306" s="43" t="s">
        <v>725</v>
      </c>
      <c r="N306" s="43" t="s">
        <v>6</v>
      </c>
      <c r="O306" s="43" t="s">
        <v>6</v>
      </c>
      <c r="P306" s="41" t="s">
        <v>6</v>
      </c>
      <c r="Q306" s="41" t="s">
        <v>6</v>
      </c>
      <c r="R306" s="45" t="s">
        <v>1292</v>
      </c>
      <c r="S306" s="46" t="s">
        <v>618</v>
      </c>
    </row>
    <row r="307" spans="1:19" ht="96" customHeight="1">
      <c r="A307" s="46" t="s">
        <v>6</v>
      </c>
      <c r="B307" s="46" t="s">
        <v>1244</v>
      </c>
      <c r="C307" s="153" t="s">
        <v>6</v>
      </c>
      <c r="D307" s="87" t="s">
        <v>6</v>
      </c>
      <c r="E307" s="58" t="s">
        <v>6</v>
      </c>
      <c r="F307" s="103" t="s">
        <v>1293</v>
      </c>
      <c r="G307" s="46" t="s">
        <v>608</v>
      </c>
      <c r="H307" s="88" t="s">
        <v>995</v>
      </c>
      <c r="I307" s="43" t="s">
        <v>6</v>
      </c>
      <c r="J307" s="44" t="s">
        <v>611</v>
      </c>
      <c r="K307" s="43" t="s">
        <v>612</v>
      </c>
      <c r="L307" s="41" t="s">
        <v>6</v>
      </c>
      <c r="M307" s="43" t="s">
        <v>614</v>
      </c>
      <c r="N307" s="43" t="s">
        <v>6</v>
      </c>
      <c r="O307" s="43" t="s">
        <v>6</v>
      </c>
      <c r="P307" s="41" t="s">
        <v>6</v>
      </c>
      <c r="Q307" s="41" t="s">
        <v>6</v>
      </c>
      <c r="R307" s="45" t="s">
        <v>1216</v>
      </c>
      <c r="S307" s="46" t="s">
        <v>618</v>
      </c>
    </row>
    <row r="308" spans="1:19" ht="96" customHeight="1">
      <c r="A308" s="46" t="s">
        <v>6</v>
      </c>
      <c r="B308" s="46" t="s">
        <v>1244</v>
      </c>
      <c r="C308" s="153" t="s">
        <v>6</v>
      </c>
      <c r="D308" s="87" t="s">
        <v>6</v>
      </c>
      <c r="E308" s="58">
        <v>46359</v>
      </c>
      <c r="F308" s="103" t="s">
        <v>1294</v>
      </c>
      <c r="G308" s="46" t="s">
        <v>686</v>
      </c>
      <c r="H308" s="88" t="s">
        <v>1295</v>
      </c>
      <c r="I308" s="43" t="s">
        <v>6</v>
      </c>
      <c r="J308" s="44" t="s">
        <v>611</v>
      </c>
      <c r="K308" s="43" t="s">
        <v>612</v>
      </c>
      <c r="L308" s="41" t="s">
        <v>6</v>
      </c>
      <c r="M308" s="43" t="s">
        <v>614</v>
      </c>
      <c r="N308" s="43" t="s">
        <v>6</v>
      </c>
      <c r="O308" s="43" t="s">
        <v>6</v>
      </c>
      <c r="P308" s="41" t="s">
        <v>6</v>
      </c>
      <c r="Q308" s="41" t="s">
        <v>6</v>
      </c>
      <c r="R308" s="45" t="s">
        <v>1296</v>
      </c>
      <c r="S308" s="46" t="s">
        <v>618</v>
      </c>
    </row>
    <row r="309" spans="1:19" ht="96" customHeight="1">
      <c r="A309" s="46" t="s">
        <v>6</v>
      </c>
      <c r="B309" s="46" t="s">
        <v>1244</v>
      </c>
      <c r="C309" s="153" t="s">
        <v>6</v>
      </c>
      <c r="D309" s="87" t="s">
        <v>6</v>
      </c>
      <c r="E309" s="58" t="s">
        <v>6</v>
      </c>
      <c r="F309" s="103" t="s">
        <v>1297</v>
      </c>
      <c r="G309" s="46" t="s">
        <v>727</v>
      </c>
      <c r="H309" s="88" t="s">
        <v>1889</v>
      </c>
      <c r="I309" s="43" t="s">
        <v>6</v>
      </c>
      <c r="J309" s="44" t="s">
        <v>642</v>
      </c>
      <c r="K309" s="43" t="s">
        <v>612</v>
      </c>
      <c r="L309" s="41" t="s">
        <v>6</v>
      </c>
      <c r="M309" s="43" t="s">
        <v>638</v>
      </c>
      <c r="N309" s="206" t="s">
        <v>6</v>
      </c>
      <c r="O309" s="206" t="s">
        <v>6</v>
      </c>
      <c r="P309" s="208" t="s">
        <v>6</v>
      </c>
      <c r="Q309" s="208" t="s">
        <v>6</v>
      </c>
      <c r="R309" s="45" t="s">
        <v>1216</v>
      </c>
      <c r="S309" s="46" t="s">
        <v>618</v>
      </c>
    </row>
    <row r="310" spans="1:19" ht="96" customHeight="1">
      <c r="A310" s="46" t="s">
        <v>6</v>
      </c>
      <c r="B310" s="46" t="s">
        <v>1244</v>
      </c>
      <c r="C310" s="153" t="s">
        <v>6</v>
      </c>
      <c r="D310" s="87" t="s">
        <v>6</v>
      </c>
      <c r="E310" s="58" t="s">
        <v>6</v>
      </c>
      <c r="F310" s="103" t="s">
        <v>1298</v>
      </c>
      <c r="G310" s="46" t="s">
        <v>698</v>
      </c>
      <c r="H310" s="88" t="s">
        <v>1020</v>
      </c>
      <c r="I310" s="43" t="s">
        <v>6</v>
      </c>
      <c r="J310" s="44" t="s">
        <v>642</v>
      </c>
      <c r="K310" s="43" t="s">
        <v>612</v>
      </c>
      <c r="L310" s="41" t="s">
        <v>6</v>
      </c>
      <c r="M310" s="43" t="s">
        <v>638</v>
      </c>
      <c r="N310" s="206" t="s">
        <v>6</v>
      </c>
      <c r="O310" s="206" t="s">
        <v>6</v>
      </c>
      <c r="P310" s="208" t="s">
        <v>6</v>
      </c>
      <c r="Q310" s="208" t="s">
        <v>6</v>
      </c>
      <c r="R310" s="45" t="s">
        <v>1216</v>
      </c>
      <c r="S310" s="46" t="s">
        <v>618</v>
      </c>
    </row>
    <row r="311" spans="1:19" ht="96" customHeight="1">
      <c r="A311" s="46" t="s">
        <v>6</v>
      </c>
      <c r="B311" s="46" t="s">
        <v>1244</v>
      </c>
      <c r="C311" s="153" t="s">
        <v>6</v>
      </c>
      <c r="D311" s="87" t="s">
        <v>6</v>
      </c>
      <c r="E311" s="58" t="s">
        <v>6</v>
      </c>
      <c r="F311" s="103" t="s">
        <v>1299</v>
      </c>
      <c r="G311" s="46" t="s">
        <v>608</v>
      </c>
      <c r="H311" s="88" t="s">
        <v>1836</v>
      </c>
      <c r="I311" s="43" t="s">
        <v>6</v>
      </c>
      <c r="J311" s="44" t="s">
        <v>611</v>
      </c>
      <c r="K311" s="43" t="s">
        <v>612</v>
      </c>
      <c r="L311" s="41" t="s">
        <v>6</v>
      </c>
      <c r="M311" s="43" t="s">
        <v>614</v>
      </c>
      <c r="N311" s="206" t="s">
        <v>6</v>
      </c>
      <c r="O311" s="206" t="s">
        <v>6</v>
      </c>
      <c r="P311" s="208" t="s">
        <v>6</v>
      </c>
      <c r="Q311" s="208" t="s">
        <v>6</v>
      </c>
      <c r="R311" s="45" t="s">
        <v>1216</v>
      </c>
      <c r="S311" s="46" t="s">
        <v>618</v>
      </c>
    </row>
    <row r="312" spans="1:19" ht="96" customHeight="1">
      <c r="A312" s="46" t="s">
        <v>6</v>
      </c>
      <c r="B312" s="46" t="s">
        <v>1060</v>
      </c>
      <c r="C312" s="153" t="s">
        <v>6</v>
      </c>
      <c r="D312" s="87" t="str">
        <f t="shared" ref="D312:D317" si="25">IF(ISTEXT(L312),L312,L312+C312)</f>
        <v>TBC</v>
      </c>
      <c r="E312" s="58" t="s">
        <v>6</v>
      </c>
      <c r="F312" s="32" t="s">
        <v>218</v>
      </c>
      <c r="G312" s="46" t="s">
        <v>727</v>
      </c>
      <c r="H312" s="43" t="s">
        <v>1300</v>
      </c>
      <c r="I312" s="43" t="s">
        <v>6</v>
      </c>
      <c r="J312" s="44" t="s">
        <v>642</v>
      </c>
      <c r="K312" s="43" t="s">
        <v>612</v>
      </c>
      <c r="L312" s="41" t="s">
        <v>6</v>
      </c>
      <c r="M312" s="43" t="s">
        <v>638</v>
      </c>
      <c r="N312" s="43" t="s">
        <v>6</v>
      </c>
      <c r="O312" s="43" t="s">
        <v>6</v>
      </c>
      <c r="P312" s="41" t="s">
        <v>6</v>
      </c>
      <c r="Q312" s="41" t="s">
        <v>6</v>
      </c>
      <c r="R312" s="45" t="s">
        <v>1216</v>
      </c>
      <c r="S312" s="46" t="s">
        <v>618</v>
      </c>
    </row>
    <row r="313" spans="1:19" ht="96" customHeight="1">
      <c r="A313" s="46" t="s">
        <v>6</v>
      </c>
      <c r="B313" s="46" t="s">
        <v>1039</v>
      </c>
      <c r="C313" s="153" t="s">
        <v>6</v>
      </c>
      <c r="D313" s="87" t="str">
        <f>IF(ISTEXT(L313),L313,L313+C313)</f>
        <v>TBC</v>
      </c>
      <c r="E313" s="58" t="s">
        <v>6</v>
      </c>
      <c r="F313" s="103" t="s">
        <v>546</v>
      </c>
      <c r="G313" s="46" t="s">
        <v>608</v>
      </c>
      <c r="H313" s="88" t="s">
        <v>633</v>
      </c>
      <c r="I313" s="46" t="s">
        <v>6</v>
      </c>
      <c r="J313" s="47" t="s">
        <v>611</v>
      </c>
      <c r="K313" s="43" t="s">
        <v>612</v>
      </c>
      <c r="L313" s="43" t="s">
        <v>6</v>
      </c>
      <c r="M313" s="43" t="s">
        <v>614</v>
      </c>
      <c r="N313" s="41" t="s">
        <v>1060</v>
      </c>
      <c r="O313" s="43" t="s">
        <v>1301</v>
      </c>
      <c r="P313" s="41">
        <v>140</v>
      </c>
      <c r="Q313" s="41" t="s">
        <v>6</v>
      </c>
      <c r="R313" s="45" t="s">
        <v>2200</v>
      </c>
      <c r="S313" s="46" t="s">
        <v>618</v>
      </c>
    </row>
    <row r="314" spans="1:19" ht="96" customHeight="1">
      <c r="A314" s="46" t="s">
        <v>6</v>
      </c>
      <c r="B314" s="46" t="s">
        <v>1060</v>
      </c>
      <c r="C314" s="153" t="s">
        <v>6</v>
      </c>
      <c r="D314" s="87" t="str">
        <f t="shared" si="25"/>
        <v>TBC</v>
      </c>
      <c r="E314" s="58" t="s">
        <v>6</v>
      </c>
      <c r="F314" s="32" t="s">
        <v>307</v>
      </c>
      <c r="G314" s="46" t="s">
        <v>608</v>
      </c>
      <c r="H314" s="43" t="s">
        <v>674</v>
      </c>
      <c r="I314" s="43" t="s">
        <v>6</v>
      </c>
      <c r="J314" s="44" t="s">
        <v>611</v>
      </c>
      <c r="K314" s="43" t="s">
        <v>612</v>
      </c>
      <c r="L314" s="41" t="s">
        <v>6</v>
      </c>
      <c r="M314" s="43" t="s">
        <v>725</v>
      </c>
      <c r="N314" s="43" t="s">
        <v>6</v>
      </c>
      <c r="O314" s="43" t="s">
        <v>6</v>
      </c>
      <c r="P314" s="41" t="s">
        <v>6</v>
      </c>
      <c r="Q314" s="41" t="s">
        <v>6</v>
      </c>
      <c r="R314" s="45" t="s">
        <v>1302</v>
      </c>
      <c r="S314" s="46" t="s">
        <v>618</v>
      </c>
    </row>
    <row r="315" spans="1:19" ht="96" customHeight="1">
      <c r="A315" s="46" t="s">
        <v>6</v>
      </c>
      <c r="B315" s="46" t="s">
        <v>1060</v>
      </c>
      <c r="C315" s="153" t="s">
        <v>6</v>
      </c>
      <c r="D315" s="87" t="str">
        <f t="shared" si="25"/>
        <v>TBC</v>
      </c>
      <c r="E315" s="58" t="s">
        <v>6</v>
      </c>
      <c r="F315" s="32" t="s">
        <v>264</v>
      </c>
      <c r="G315" s="46" t="s">
        <v>706</v>
      </c>
      <c r="H315" s="43" t="s">
        <v>1212</v>
      </c>
      <c r="I315" s="43" t="s">
        <v>6</v>
      </c>
      <c r="J315" s="44" t="s">
        <v>642</v>
      </c>
      <c r="K315" s="43" t="s">
        <v>612</v>
      </c>
      <c r="L315" s="41" t="s">
        <v>6</v>
      </c>
      <c r="M315" s="43" t="s">
        <v>638</v>
      </c>
      <c r="N315" s="43" t="s">
        <v>6</v>
      </c>
      <c r="O315" s="43" t="s">
        <v>6</v>
      </c>
      <c r="P315" s="41" t="s">
        <v>6</v>
      </c>
      <c r="Q315" s="41" t="s">
        <v>6</v>
      </c>
      <c r="R315" s="45" t="s">
        <v>1303</v>
      </c>
      <c r="S315" s="46" t="s">
        <v>618</v>
      </c>
    </row>
    <row r="316" spans="1:19" ht="96" customHeight="1">
      <c r="A316" s="46" t="s">
        <v>6</v>
      </c>
      <c r="B316" s="46" t="s">
        <v>1060</v>
      </c>
      <c r="C316" s="153" t="s">
        <v>6</v>
      </c>
      <c r="D316" s="87" t="str">
        <f t="shared" si="25"/>
        <v>TBC</v>
      </c>
      <c r="E316" s="58" t="s">
        <v>6</v>
      </c>
      <c r="F316" s="103" t="s">
        <v>173</v>
      </c>
      <c r="G316" s="46" t="s">
        <v>608</v>
      </c>
      <c r="H316" s="88" t="s">
        <v>734</v>
      </c>
      <c r="I316" s="43" t="s">
        <v>6</v>
      </c>
      <c r="J316" s="44" t="s">
        <v>611</v>
      </c>
      <c r="K316" s="43" t="s">
        <v>612</v>
      </c>
      <c r="L316" s="41" t="s">
        <v>6</v>
      </c>
      <c r="M316" s="43" t="s">
        <v>725</v>
      </c>
      <c r="N316" s="43" t="s">
        <v>6</v>
      </c>
      <c r="O316" s="43" t="s">
        <v>6</v>
      </c>
      <c r="P316" s="41" t="s">
        <v>6</v>
      </c>
      <c r="Q316" s="41" t="s">
        <v>6</v>
      </c>
      <c r="R316" s="45" t="s">
        <v>1304</v>
      </c>
      <c r="S316" s="46" t="s">
        <v>618</v>
      </c>
    </row>
    <row r="317" spans="1:19" ht="96" customHeight="1">
      <c r="A317" s="46" t="s">
        <v>6</v>
      </c>
      <c r="B317" s="46" t="s">
        <v>1060</v>
      </c>
      <c r="C317" s="153" t="s">
        <v>6</v>
      </c>
      <c r="D317" s="87" t="str">
        <f t="shared" si="25"/>
        <v>TBC</v>
      </c>
      <c r="E317" s="58" t="s">
        <v>6</v>
      </c>
      <c r="F317" s="103" t="s">
        <v>87</v>
      </c>
      <c r="G317" s="46" t="s">
        <v>668</v>
      </c>
      <c r="H317" s="88" t="s">
        <v>1305</v>
      </c>
      <c r="I317" s="43" t="s">
        <v>6</v>
      </c>
      <c r="J317" s="44" t="s">
        <v>611</v>
      </c>
      <c r="K317" s="43" t="s">
        <v>612</v>
      </c>
      <c r="L317" s="41" t="s">
        <v>6</v>
      </c>
      <c r="M317" s="43" t="s">
        <v>638</v>
      </c>
      <c r="N317" s="43" t="s">
        <v>6</v>
      </c>
      <c r="O317" s="43" t="s">
        <v>6</v>
      </c>
      <c r="P317" s="41" t="s">
        <v>6</v>
      </c>
      <c r="Q317" s="43" t="s">
        <v>6</v>
      </c>
      <c r="R317" s="45" t="s">
        <v>1260</v>
      </c>
      <c r="S317" s="46" t="s">
        <v>618</v>
      </c>
    </row>
    <row r="318" spans="1:19" ht="96" customHeight="1">
      <c r="A318" s="46" t="s">
        <v>6</v>
      </c>
      <c r="B318" s="46" t="s">
        <v>1060</v>
      </c>
      <c r="C318" s="153" t="s">
        <v>6</v>
      </c>
      <c r="D318" s="87" t="str">
        <f t="shared" ref="D318:D320" si="26">IF(ISTEXT(L318),L318,L318+C318)</f>
        <v>TBC</v>
      </c>
      <c r="E318" s="58" t="s">
        <v>6</v>
      </c>
      <c r="F318" s="32" t="s">
        <v>161</v>
      </c>
      <c r="G318" s="46" t="s">
        <v>668</v>
      </c>
      <c r="H318" s="43" t="s">
        <v>1306</v>
      </c>
      <c r="I318" s="43" t="s">
        <v>6</v>
      </c>
      <c r="J318" s="44" t="s">
        <v>611</v>
      </c>
      <c r="K318" s="43" t="s">
        <v>612</v>
      </c>
      <c r="L318" s="41" t="s">
        <v>6</v>
      </c>
      <c r="M318" s="43" t="s">
        <v>638</v>
      </c>
      <c r="N318" s="43" t="s">
        <v>6</v>
      </c>
      <c r="O318" s="43" t="s">
        <v>6</v>
      </c>
      <c r="P318" s="41" t="s">
        <v>6</v>
      </c>
      <c r="Q318" s="41" t="s">
        <v>6</v>
      </c>
      <c r="R318" s="45" t="s">
        <v>1216</v>
      </c>
      <c r="S318" s="46" t="s">
        <v>618</v>
      </c>
    </row>
    <row r="319" spans="1:19" ht="96" customHeight="1">
      <c r="A319" s="46" t="s">
        <v>6</v>
      </c>
      <c r="B319" s="46" t="s">
        <v>1060</v>
      </c>
      <c r="C319" s="153" t="s">
        <v>6</v>
      </c>
      <c r="D319" s="87" t="str">
        <f t="shared" si="26"/>
        <v>TBC</v>
      </c>
      <c r="E319" s="58" t="s">
        <v>6</v>
      </c>
      <c r="F319" s="32" t="s">
        <v>156</v>
      </c>
      <c r="G319" s="46" t="s">
        <v>608</v>
      </c>
      <c r="H319" s="43" t="s">
        <v>674</v>
      </c>
      <c r="I319" s="43" t="s">
        <v>6</v>
      </c>
      <c r="J319" s="44" t="s">
        <v>611</v>
      </c>
      <c r="K319" s="43" t="s">
        <v>612</v>
      </c>
      <c r="L319" s="41" t="s">
        <v>6</v>
      </c>
      <c r="M319" s="43" t="s">
        <v>638</v>
      </c>
      <c r="N319" s="43" t="s">
        <v>6</v>
      </c>
      <c r="O319" s="43" t="s">
        <v>6</v>
      </c>
      <c r="P319" s="41" t="s">
        <v>6</v>
      </c>
      <c r="Q319" s="41" t="s">
        <v>6</v>
      </c>
      <c r="R319" s="45" t="s">
        <v>1307</v>
      </c>
      <c r="S319" s="46" t="s">
        <v>618</v>
      </c>
    </row>
    <row r="320" spans="1:19" ht="96" customHeight="1">
      <c r="A320" s="46" t="s">
        <v>6</v>
      </c>
      <c r="B320" s="46" t="s">
        <v>1060</v>
      </c>
      <c r="C320" s="153" t="s">
        <v>6</v>
      </c>
      <c r="D320" s="87" t="str">
        <f t="shared" si="26"/>
        <v>TBC</v>
      </c>
      <c r="E320" s="58" t="s">
        <v>6</v>
      </c>
      <c r="F320" s="32" t="s">
        <v>152</v>
      </c>
      <c r="G320" s="46" t="s">
        <v>631</v>
      </c>
      <c r="H320" s="43" t="s">
        <v>1058</v>
      </c>
      <c r="I320" s="43" t="s">
        <v>6</v>
      </c>
      <c r="J320" s="44" t="s">
        <v>642</v>
      </c>
      <c r="K320" s="43" t="s">
        <v>612</v>
      </c>
      <c r="L320" s="41" t="s">
        <v>6</v>
      </c>
      <c r="M320" s="43" t="s">
        <v>670</v>
      </c>
      <c r="N320" s="43" t="s">
        <v>6</v>
      </c>
      <c r="O320" s="43" t="s">
        <v>6</v>
      </c>
      <c r="P320" s="41" t="s">
        <v>6</v>
      </c>
      <c r="Q320" s="41" t="s">
        <v>6</v>
      </c>
      <c r="R320" s="45" t="s">
        <v>1308</v>
      </c>
      <c r="S320" s="46" t="s">
        <v>618</v>
      </c>
    </row>
    <row r="321" spans="1:19" ht="96" customHeight="1">
      <c r="A321" s="46" t="s">
        <v>6</v>
      </c>
      <c r="B321" s="46" t="s">
        <v>1060</v>
      </c>
      <c r="C321" s="153" t="s">
        <v>6</v>
      </c>
      <c r="D321" s="87" t="str">
        <f t="shared" ref="D321:D349" si="27">IF(ISTEXT(L321),L321,L321+C321)</f>
        <v>TBC</v>
      </c>
      <c r="E321" s="58" t="s">
        <v>6</v>
      </c>
      <c r="F321" s="32" t="s">
        <v>147</v>
      </c>
      <c r="G321" s="46" t="s">
        <v>608</v>
      </c>
      <c r="H321" s="43" t="s">
        <v>659</v>
      </c>
      <c r="I321" s="43" t="s">
        <v>6</v>
      </c>
      <c r="J321" s="44" t="s">
        <v>611</v>
      </c>
      <c r="K321" s="43" t="s">
        <v>612</v>
      </c>
      <c r="L321" s="41" t="s">
        <v>6</v>
      </c>
      <c r="M321" s="43" t="s">
        <v>725</v>
      </c>
      <c r="N321" s="43" t="s">
        <v>6</v>
      </c>
      <c r="O321" s="43" t="s">
        <v>6</v>
      </c>
      <c r="P321" s="41" t="s">
        <v>6</v>
      </c>
      <c r="Q321" s="41" t="s">
        <v>6</v>
      </c>
      <c r="R321" s="45" t="s">
        <v>1309</v>
      </c>
      <c r="S321" s="46" t="s">
        <v>618</v>
      </c>
    </row>
    <row r="322" spans="1:19" ht="96" customHeight="1">
      <c r="A322" s="46" t="s">
        <v>6</v>
      </c>
      <c r="B322" s="46" t="s">
        <v>1060</v>
      </c>
      <c r="C322" s="153" t="s">
        <v>6</v>
      </c>
      <c r="D322" s="87" t="str">
        <f t="shared" si="27"/>
        <v>TBC</v>
      </c>
      <c r="E322" s="58" t="s">
        <v>6</v>
      </c>
      <c r="F322" s="32" t="s">
        <v>103</v>
      </c>
      <c r="G322" s="46" t="s">
        <v>608</v>
      </c>
      <c r="H322" s="43" t="s">
        <v>690</v>
      </c>
      <c r="I322" s="43" t="s">
        <v>6</v>
      </c>
      <c r="J322" s="44" t="s">
        <v>611</v>
      </c>
      <c r="K322" s="43" t="s">
        <v>612</v>
      </c>
      <c r="L322" s="41" t="s">
        <v>6</v>
      </c>
      <c r="M322" s="43" t="s">
        <v>614</v>
      </c>
      <c r="N322" s="43" t="s">
        <v>615</v>
      </c>
      <c r="O322" s="43" t="s">
        <v>1310</v>
      </c>
      <c r="P322" s="51">
        <v>2400</v>
      </c>
      <c r="Q322" s="41" t="s">
        <v>6</v>
      </c>
      <c r="R322" s="45" t="s">
        <v>1311</v>
      </c>
      <c r="S322" s="46" t="s">
        <v>618</v>
      </c>
    </row>
    <row r="323" spans="1:19" ht="96" customHeight="1">
      <c r="A323" s="46" t="s">
        <v>6</v>
      </c>
      <c r="B323" s="46" t="s">
        <v>1060</v>
      </c>
      <c r="C323" s="153" t="s">
        <v>6</v>
      </c>
      <c r="D323" s="87" t="str">
        <f t="shared" si="27"/>
        <v>TBC</v>
      </c>
      <c r="E323" s="58" t="s">
        <v>6</v>
      </c>
      <c r="F323" s="32" t="s">
        <v>63</v>
      </c>
      <c r="G323" s="42" t="s">
        <v>608</v>
      </c>
      <c r="H323" s="43" t="s">
        <v>734</v>
      </c>
      <c r="I323" s="43" t="s">
        <v>6</v>
      </c>
      <c r="J323" s="44" t="s">
        <v>611</v>
      </c>
      <c r="K323" s="43" t="s">
        <v>612</v>
      </c>
      <c r="L323" s="41" t="s">
        <v>6</v>
      </c>
      <c r="M323" s="43" t="s">
        <v>638</v>
      </c>
      <c r="N323" s="41" t="s">
        <v>6</v>
      </c>
      <c r="O323" s="43" t="s">
        <v>6</v>
      </c>
      <c r="P323" s="41" t="s">
        <v>6</v>
      </c>
      <c r="Q323" s="41" t="s">
        <v>6</v>
      </c>
      <c r="R323" s="45" t="s">
        <v>1303</v>
      </c>
      <c r="S323" s="46" t="s">
        <v>618</v>
      </c>
    </row>
    <row r="324" spans="1:19" ht="96" customHeight="1">
      <c r="A324" s="46" t="s">
        <v>6</v>
      </c>
      <c r="B324" s="46" t="s">
        <v>1060</v>
      </c>
      <c r="C324" s="153" t="s">
        <v>6</v>
      </c>
      <c r="D324" s="87" t="str">
        <f t="shared" si="27"/>
        <v>TBC</v>
      </c>
      <c r="E324" s="58" t="s">
        <v>6</v>
      </c>
      <c r="F324" s="32" t="s">
        <v>20</v>
      </c>
      <c r="G324" s="46" t="s">
        <v>742</v>
      </c>
      <c r="H324" s="43" t="s">
        <v>1312</v>
      </c>
      <c r="I324" s="43" t="s">
        <v>6</v>
      </c>
      <c r="J324" s="44" t="s">
        <v>611</v>
      </c>
      <c r="K324" s="43" t="s">
        <v>612</v>
      </c>
      <c r="L324" s="41" t="s">
        <v>6</v>
      </c>
      <c r="M324" s="43" t="s">
        <v>670</v>
      </c>
      <c r="N324" s="41" t="s">
        <v>6</v>
      </c>
      <c r="O324" s="43" t="s">
        <v>6</v>
      </c>
      <c r="P324" s="41" t="s">
        <v>6</v>
      </c>
      <c r="Q324" s="41" t="s">
        <v>6</v>
      </c>
      <c r="R324" s="45" t="s">
        <v>1260</v>
      </c>
      <c r="S324" s="46" t="s">
        <v>618</v>
      </c>
    </row>
    <row r="325" spans="1:19" ht="117.75" customHeight="1">
      <c r="A325" s="46" t="s">
        <v>6</v>
      </c>
      <c r="B325" s="46" t="s">
        <v>1060</v>
      </c>
      <c r="C325" s="153" t="s">
        <v>6</v>
      </c>
      <c r="D325" s="87" t="str">
        <f t="shared" si="27"/>
        <v>TBC</v>
      </c>
      <c r="E325" s="61" t="s">
        <v>6</v>
      </c>
      <c r="F325" s="36" t="s">
        <v>176</v>
      </c>
      <c r="G325" s="46" t="s">
        <v>646</v>
      </c>
      <c r="H325" s="46" t="s">
        <v>1229</v>
      </c>
      <c r="I325" s="43" t="s">
        <v>6</v>
      </c>
      <c r="J325" s="47" t="s">
        <v>611</v>
      </c>
      <c r="K325" s="43" t="s">
        <v>612</v>
      </c>
      <c r="L325" s="44" t="s">
        <v>6</v>
      </c>
      <c r="M325" s="42" t="s">
        <v>638</v>
      </c>
      <c r="N325" s="41" t="s">
        <v>6</v>
      </c>
      <c r="O325" s="41" t="s">
        <v>6</v>
      </c>
      <c r="P325" s="41" t="s">
        <v>6</v>
      </c>
      <c r="Q325" s="41" t="s">
        <v>6</v>
      </c>
      <c r="R325" s="45" t="s">
        <v>1216</v>
      </c>
      <c r="S325" s="43" t="s">
        <v>618</v>
      </c>
    </row>
    <row r="326" spans="1:19" ht="111" customHeight="1">
      <c r="A326" s="46" t="s">
        <v>6</v>
      </c>
      <c r="B326" s="46" t="s">
        <v>1060</v>
      </c>
      <c r="C326" s="153" t="s">
        <v>6</v>
      </c>
      <c r="D326" s="87" t="str">
        <f t="shared" si="27"/>
        <v>TBC</v>
      </c>
      <c r="E326" s="61" t="s">
        <v>6</v>
      </c>
      <c r="F326" s="32" t="s">
        <v>81</v>
      </c>
      <c r="G326" s="46" t="s">
        <v>608</v>
      </c>
      <c r="H326" s="43" t="s">
        <v>1313</v>
      </c>
      <c r="I326" s="43" t="s">
        <v>6</v>
      </c>
      <c r="J326" s="44" t="s">
        <v>611</v>
      </c>
      <c r="K326" s="43" t="s">
        <v>612</v>
      </c>
      <c r="L326" s="41" t="s">
        <v>6</v>
      </c>
      <c r="M326" s="43" t="s">
        <v>1314</v>
      </c>
      <c r="N326" s="41" t="s">
        <v>6</v>
      </c>
      <c r="O326" s="41" t="s">
        <v>6</v>
      </c>
      <c r="P326" s="41" t="s">
        <v>6</v>
      </c>
      <c r="Q326" s="41" t="s">
        <v>6</v>
      </c>
      <c r="R326" s="45" t="s">
        <v>1315</v>
      </c>
      <c r="S326" s="46" t="s">
        <v>618</v>
      </c>
    </row>
    <row r="327" spans="1:19" ht="90.75" customHeight="1">
      <c r="A327" s="46" t="s">
        <v>6</v>
      </c>
      <c r="B327" s="46" t="s">
        <v>1060</v>
      </c>
      <c r="C327" s="153" t="s">
        <v>6</v>
      </c>
      <c r="D327" s="87" t="str">
        <f t="shared" si="27"/>
        <v>TBC</v>
      </c>
      <c r="E327" s="61" t="s">
        <v>6</v>
      </c>
      <c r="F327" s="32" t="s">
        <v>175</v>
      </c>
      <c r="G327" s="46" t="s">
        <v>1160</v>
      </c>
      <c r="H327" s="43" t="s">
        <v>1316</v>
      </c>
      <c r="I327" s="43" t="s">
        <v>6</v>
      </c>
      <c r="J327" s="47" t="s">
        <v>611</v>
      </c>
      <c r="K327" s="43" t="s">
        <v>612</v>
      </c>
      <c r="L327" s="44" t="s">
        <v>6</v>
      </c>
      <c r="M327" s="43" t="s">
        <v>638</v>
      </c>
      <c r="N327" s="43" t="s">
        <v>6</v>
      </c>
      <c r="O327" s="41" t="s">
        <v>6</v>
      </c>
      <c r="P327" s="41" t="s">
        <v>6</v>
      </c>
      <c r="Q327" s="41" t="s">
        <v>6</v>
      </c>
      <c r="R327" s="48" t="s">
        <v>1309</v>
      </c>
      <c r="S327" s="46" t="s">
        <v>618</v>
      </c>
    </row>
    <row r="328" spans="1:19" ht="97.5" customHeight="1">
      <c r="A328" s="46" t="s">
        <v>6</v>
      </c>
      <c r="B328" s="46" t="s">
        <v>1060</v>
      </c>
      <c r="C328" s="153" t="s">
        <v>6</v>
      </c>
      <c r="D328" s="87" t="str">
        <f t="shared" si="27"/>
        <v>TBC</v>
      </c>
      <c r="E328" s="61" t="s">
        <v>6</v>
      </c>
      <c r="F328" s="32" t="s">
        <v>211</v>
      </c>
      <c r="G328" s="46" t="s">
        <v>1160</v>
      </c>
      <c r="H328" s="46" t="s">
        <v>1131</v>
      </c>
      <c r="I328" s="42" t="s">
        <v>6</v>
      </c>
      <c r="J328" s="44" t="s">
        <v>611</v>
      </c>
      <c r="K328" s="43" t="s">
        <v>612</v>
      </c>
      <c r="L328" s="44" t="s">
        <v>6</v>
      </c>
      <c r="M328" s="35" t="s">
        <v>638</v>
      </c>
      <c r="N328" s="42" t="s">
        <v>6</v>
      </c>
      <c r="O328" s="42" t="s">
        <v>6</v>
      </c>
      <c r="P328" s="42" t="s">
        <v>6</v>
      </c>
      <c r="Q328" s="42" t="s">
        <v>6</v>
      </c>
      <c r="R328" s="45" t="s">
        <v>1216</v>
      </c>
      <c r="S328" s="46" t="s">
        <v>618</v>
      </c>
    </row>
    <row r="329" spans="1:19" ht="97.5" customHeight="1">
      <c r="A329" s="46" t="s">
        <v>6</v>
      </c>
      <c r="B329" s="46" t="s">
        <v>1060</v>
      </c>
      <c r="C329" s="60" t="s">
        <v>6</v>
      </c>
      <c r="D329" s="87" t="str">
        <f t="shared" si="27"/>
        <v>TBC</v>
      </c>
      <c r="E329" s="40" t="s">
        <v>6</v>
      </c>
      <c r="F329" s="32" t="s">
        <v>254</v>
      </c>
      <c r="G329" s="41" t="s">
        <v>608</v>
      </c>
      <c r="H329" s="46" t="s">
        <v>619</v>
      </c>
      <c r="I329" s="43" t="s">
        <v>6</v>
      </c>
      <c r="J329" s="47" t="s">
        <v>611</v>
      </c>
      <c r="K329" s="43" t="s">
        <v>612</v>
      </c>
      <c r="L329" s="41" t="s">
        <v>6</v>
      </c>
      <c r="M329" s="41" t="s">
        <v>884</v>
      </c>
      <c r="N329" s="43" t="s">
        <v>6</v>
      </c>
      <c r="O329" s="42" t="s">
        <v>6</v>
      </c>
      <c r="P329" s="41" t="s">
        <v>6</v>
      </c>
      <c r="Q329" s="41" t="s">
        <v>6</v>
      </c>
      <c r="R329" s="45" t="s">
        <v>1317</v>
      </c>
      <c r="S329" s="46" t="s">
        <v>618</v>
      </c>
    </row>
    <row r="330" spans="1:19" ht="97.5" customHeight="1">
      <c r="A330" s="46" t="s">
        <v>6</v>
      </c>
      <c r="B330" s="46" t="s">
        <v>1060</v>
      </c>
      <c r="C330" s="60" t="s">
        <v>6</v>
      </c>
      <c r="D330" s="87" t="str">
        <f t="shared" si="27"/>
        <v>TBC</v>
      </c>
      <c r="E330" s="40" t="s">
        <v>6</v>
      </c>
      <c r="F330" s="32" t="s">
        <v>333</v>
      </c>
      <c r="G330" s="42" t="s">
        <v>608</v>
      </c>
      <c r="H330" s="43" t="s">
        <v>1318</v>
      </c>
      <c r="I330" s="43" t="s">
        <v>6</v>
      </c>
      <c r="J330" s="44" t="s">
        <v>611</v>
      </c>
      <c r="K330" s="43" t="s">
        <v>612</v>
      </c>
      <c r="L330" s="41" t="s">
        <v>6</v>
      </c>
      <c r="M330" s="41" t="s">
        <v>638</v>
      </c>
      <c r="N330" s="43" t="s">
        <v>6</v>
      </c>
      <c r="O330" s="42" t="s">
        <v>6</v>
      </c>
      <c r="P330" s="41" t="s">
        <v>6</v>
      </c>
      <c r="Q330" s="41" t="s">
        <v>6</v>
      </c>
      <c r="R330" s="48" t="s">
        <v>1216</v>
      </c>
      <c r="S330" s="46" t="s">
        <v>618</v>
      </c>
    </row>
    <row r="331" spans="1:19" ht="97.5" customHeight="1">
      <c r="A331" s="46" t="s">
        <v>6</v>
      </c>
      <c r="B331" s="46" t="s">
        <v>1060</v>
      </c>
      <c r="C331" s="153" t="s">
        <v>6</v>
      </c>
      <c r="D331" s="87" t="str">
        <f t="shared" si="27"/>
        <v>TBC</v>
      </c>
      <c r="E331" s="61" t="s">
        <v>6</v>
      </c>
      <c r="F331" s="36" t="s">
        <v>102</v>
      </c>
      <c r="G331" s="42" t="s">
        <v>608</v>
      </c>
      <c r="H331" s="46" t="s">
        <v>674</v>
      </c>
      <c r="I331" s="42" t="s">
        <v>6</v>
      </c>
      <c r="J331" s="44" t="s">
        <v>611</v>
      </c>
      <c r="K331" s="43" t="s">
        <v>612</v>
      </c>
      <c r="L331" s="44" t="s">
        <v>6</v>
      </c>
      <c r="M331" s="42" t="s">
        <v>614</v>
      </c>
      <c r="N331" s="41" t="s">
        <v>6</v>
      </c>
      <c r="O331" s="41" t="s">
        <v>6</v>
      </c>
      <c r="P331" s="41" t="s">
        <v>6</v>
      </c>
      <c r="Q331" s="41" t="s">
        <v>6</v>
      </c>
      <c r="R331" s="45" t="s">
        <v>1319</v>
      </c>
      <c r="S331" s="43" t="s">
        <v>618</v>
      </c>
    </row>
    <row r="332" spans="1:19" ht="97.5" customHeight="1">
      <c r="A332" s="46" t="s">
        <v>6</v>
      </c>
      <c r="B332" s="46" t="s">
        <v>1060</v>
      </c>
      <c r="C332" s="153" t="s">
        <v>6</v>
      </c>
      <c r="D332" s="87" t="str">
        <f t="shared" si="27"/>
        <v>TBC</v>
      </c>
      <c r="E332" s="61" t="s">
        <v>6</v>
      </c>
      <c r="F332" s="36" t="s">
        <v>262</v>
      </c>
      <c r="G332" s="42" t="s">
        <v>608</v>
      </c>
      <c r="H332" s="46" t="s">
        <v>1318</v>
      </c>
      <c r="I332" s="43" t="s">
        <v>6</v>
      </c>
      <c r="J332" s="47" t="s">
        <v>611</v>
      </c>
      <c r="K332" s="43" t="s">
        <v>612</v>
      </c>
      <c r="L332" s="41" t="s">
        <v>6</v>
      </c>
      <c r="M332" s="46" t="s">
        <v>670</v>
      </c>
      <c r="N332" s="41" t="s">
        <v>6</v>
      </c>
      <c r="O332" s="41" t="s">
        <v>6</v>
      </c>
      <c r="P332" s="41" t="s">
        <v>6</v>
      </c>
      <c r="Q332" s="41" t="s">
        <v>6</v>
      </c>
      <c r="R332" s="45" t="s">
        <v>1320</v>
      </c>
      <c r="S332" s="43" t="s">
        <v>618</v>
      </c>
    </row>
    <row r="333" spans="1:19" ht="120" customHeight="1">
      <c r="A333" s="46" t="s">
        <v>6</v>
      </c>
      <c r="B333" s="46" t="s">
        <v>1060</v>
      </c>
      <c r="C333" s="153" t="s">
        <v>6</v>
      </c>
      <c r="D333" s="87" t="str">
        <f>IF(ISTEXT(L333),L333,L333+C333)</f>
        <v>Suspended</v>
      </c>
      <c r="E333" s="87" t="s">
        <v>1321</v>
      </c>
      <c r="F333" s="32" t="s">
        <v>530</v>
      </c>
      <c r="G333" s="41" t="s">
        <v>712</v>
      </c>
      <c r="H333" s="46" t="s">
        <v>1288</v>
      </c>
      <c r="I333" s="46" t="s">
        <v>1321</v>
      </c>
      <c r="J333" s="44" t="s">
        <v>642</v>
      </c>
      <c r="K333" s="43" t="s">
        <v>612</v>
      </c>
      <c r="L333" s="41" t="s">
        <v>1321</v>
      </c>
      <c r="M333" s="46" t="s">
        <v>1321</v>
      </c>
      <c r="N333" s="41" t="s">
        <v>1321</v>
      </c>
      <c r="O333" s="41" t="s">
        <v>1321</v>
      </c>
      <c r="P333" s="41" t="s">
        <v>1321</v>
      </c>
      <c r="Q333" s="41" t="s">
        <v>1321</v>
      </c>
      <c r="R333" s="45" t="s">
        <v>1322</v>
      </c>
      <c r="S333" s="46" t="s">
        <v>618</v>
      </c>
    </row>
    <row r="334" spans="1:19" ht="96" customHeight="1">
      <c r="A334" s="46" t="s">
        <v>6</v>
      </c>
      <c r="B334" s="46" t="s">
        <v>1060</v>
      </c>
      <c r="C334" s="153" t="s">
        <v>6</v>
      </c>
      <c r="D334" s="87" t="str">
        <f>IF(ISTEXT(L334),L334,L334+C334)</f>
        <v>Suspended</v>
      </c>
      <c r="E334" s="58" t="s">
        <v>1321</v>
      </c>
      <c r="F334" s="103" t="s">
        <v>22</v>
      </c>
      <c r="G334" s="46" t="s">
        <v>631</v>
      </c>
      <c r="H334" s="88" t="s">
        <v>1058</v>
      </c>
      <c r="I334" s="43" t="s">
        <v>1321</v>
      </c>
      <c r="J334" s="44" t="s">
        <v>642</v>
      </c>
      <c r="K334" s="43" t="s">
        <v>612</v>
      </c>
      <c r="L334" s="41" t="s">
        <v>1321</v>
      </c>
      <c r="M334" s="43" t="s">
        <v>942</v>
      </c>
      <c r="N334" s="43" t="s">
        <v>1321</v>
      </c>
      <c r="O334" s="43" t="s">
        <v>1321</v>
      </c>
      <c r="P334" s="41" t="s">
        <v>1321</v>
      </c>
      <c r="Q334" s="41" t="s">
        <v>1321</v>
      </c>
      <c r="R334" s="45" t="s">
        <v>1324</v>
      </c>
      <c r="S334" s="46" t="s">
        <v>618</v>
      </c>
    </row>
    <row r="335" spans="1:19" ht="96" customHeight="1">
      <c r="A335" s="46" t="s">
        <v>6</v>
      </c>
      <c r="B335" s="46" t="s">
        <v>1060</v>
      </c>
      <c r="C335" s="153" t="s">
        <v>6</v>
      </c>
      <c r="D335" s="87" t="str">
        <f>IF(ISTEXT(L335),L335,L335+C335)</f>
        <v>Suspended</v>
      </c>
      <c r="E335" s="58" t="s">
        <v>1321</v>
      </c>
      <c r="F335" s="32" t="s">
        <v>320</v>
      </c>
      <c r="G335" s="46" t="s">
        <v>686</v>
      </c>
      <c r="H335" s="43" t="s">
        <v>1325</v>
      </c>
      <c r="I335" s="46" t="s">
        <v>1321</v>
      </c>
      <c r="J335" s="47" t="s">
        <v>611</v>
      </c>
      <c r="K335" s="43" t="s">
        <v>612</v>
      </c>
      <c r="L335" s="43" t="s">
        <v>1321</v>
      </c>
      <c r="M335" s="43" t="s">
        <v>653</v>
      </c>
      <c r="N335" s="41" t="s">
        <v>1321</v>
      </c>
      <c r="O335" s="41" t="s">
        <v>1321</v>
      </c>
      <c r="P335" s="41" t="s">
        <v>1321</v>
      </c>
      <c r="Q335" s="41" t="s">
        <v>1321</v>
      </c>
      <c r="R335" s="45" t="s">
        <v>1326</v>
      </c>
      <c r="S335" s="46" t="s">
        <v>618</v>
      </c>
    </row>
    <row r="336" spans="1:19" ht="96" customHeight="1">
      <c r="A336" s="46" t="s">
        <v>6</v>
      </c>
      <c r="B336" s="46" t="s">
        <v>1060</v>
      </c>
      <c r="C336" s="153" t="s">
        <v>6</v>
      </c>
      <c r="D336" s="87" t="str">
        <f t="shared" si="27"/>
        <v>Suspended</v>
      </c>
      <c r="E336" s="58" t="s">
        <v>1321</v>
      </c>
      <c r="F336" s="32" t="s">
        <v>322</v>
      </c>
      <c r="G336" s="46" t="s">
        <v>608</v>
      </c>
      <c r="H336" s="43" t="s">
        <v>1318</v>
      </c>
      <c r="I336" s="43" t="s">
        <v>1321</v>
      </c>
      <c r="J336" s="44" t="s">
        <v>611</v>
      </c>
      <c r="K336" s="43" t="s">
        <v>612</v>
      </c>
      <c r="L336" s="41" t="s">
        <v>1321</v>
      </c>
      <c r="M336" s="43" t="s">
        <v>638</v>
      </c>
      <c r="N336" s="41" t="s">
        <v>1321</v>
      </c>
      <c r="O336" s="41" t="s">
        <v>1321</v>
      </c>
      <c r="P336" s="41" t="s">
        <v>1321</v>
      </c>
      <c r="Q336" s="41" t="s">
        <v>1321</v>
      </c>
      <c r="R336" s="45" t="s">
        <v>1327</v>
      </c>
      <c r="S336" s="46" t="s">
        <v>618</v>
      </c>
    </row>
    <row r="337" spans="1:19" ht="97.5" customHeight="1">
      <c r="A337" s="46" t="s">
        <v>6</v>
      </c>
      <c r="B337" s="46" t="s">
        <v>1060</v>
      </c>
      <c r="C337" s="153" t="s">
        <v>6</v>
      </c>
      <c r="D337" s="87" t="str">
        <f t="shared" si="27"/>
        <v>Suspended</v>
      </c>
      <c r="E337" s="58" t="s">
        <v>1321</v>
      </c>
      <c r="F337" s="36" t="s">
        <v>189</v>
      </c>
      <c r="G337" s="42" t="s">
        <v>646</v>
      </c>
      <c r="H337" s="46" t="s">
        <v>1300</v>
      </c>
      <c r="I337" s="43" t="s">
        <v>1321</v>
      </c>
      <c r="J337" s="47" t="s">
        <v>611</v>
      </c>
      <c r="K337" s="43" t="s">
        <v>612</v>
      </c>
      <c r="L337" s="41" t="s">
        <v>1321</v>
      </c>
      <c r="M337" s="46" t="s">
        <v>1321</v>
      </c>
      <c r="N337" s="41" t="s">
        <v>1321</v>
      </c>
      <c r="O337" s="41" t="s">
        <v>1321</v>
      </c>
      <c r="P337" s="41" t="s">
        <v>1321</v>
      </c>
      <c r="Q337" s="41" t="s">
        <v>1321</v>
      </c>
      <c r="R337" s="45" t="s">
        <v>1328</v>
      </c>
      <c r="S337" s="46" t="s">
        <v>618</v>
      </c>
    </row>
    <row r="338" spans="1:19" ht="84" customHeight="1">
      <c r="A338" s="46" t="s">
        <v>6</v>
      </c>
      <c r="B338" s="46" t="s">
        <v>1060</v>
      </c>
      <c r="C338" s="153" t="s">
        <v>6</v>
      </c>
      <c r="D338" s="87" t="str">
        <f t="shared" si="27"/>
        <v>Suspended</v>
      </c>
      <c r="E338" s="61" t="s">
        <v>1321</v>
      </c>
      <c r="F338" s="32" t="s">
        <v>581</v>
      </c>
      <c r="G338" s="46" t="s">
        <v>641</v>
      </c>
      <c r="H338" s="43" t="s">
        <v>631</v>
      </c>
      <c r="I338" s="43" t="s">
        <v>1321</v>
      </c>
      <c r="J338" s="43" t="s">
        <v>642</v>
      </c>
      <c r="K338" s="43" t="s">
        <v>643</v>
      </c>
      <c r="L338" s="41" t="s">
        <v>1321</v>
      </c>
      <c r="M338" s="43" t="s">
        <v>1000</v>
      </c>
      <c r="N338" s="41" t="s">
        <v>1321</v>
      </c>
      <c r="O338" s="41" t="s">
        <v>1321</v>
      </c>
      <c r="P338" s="41" t="s">
        <v>1321</v>
      </c>
      <c r="Q338" s="41" t="s">
        <v>1321</v>
      </c>
      <c r="R338" s="45" t="s">
        <v>1329</v>
      </c>
      <c r="S338" s="46" t="s">
        <v>618</v>
      </c>
    </row>
    <row r="339" spans="1:19" ht="97.5" customHeight="1">
      <c r="A339" s="46" t="s">
        <v>6</v>
      </c>
      <c r="B339" s="46" t="s">
        <v>1060</v>
      </c>
      <c r="C339" s="153" t="s">
        <v>6</v>
      </c>
      <c r="D339" s="87" t="str">
        <f t="shared" si="27"/>
        <v>Suspended</v>
      </c>
      <c r="E339" s="61" t="s">
        <v>1321</v>
      </c>
      <c r="F339" s="36" t="s">
        <v>121</v>
      </c>
      <c r="G339" s="42" t="s">
        <v>686</v>
      </c>
      <c r="H339" s="46" t="s">
        <v>716</v>
      </c>
      <c r="I339" s="43" t="s">
        <v>1330</v>
      </c>
      <c r="J339" s="47" t="s">
        <v>611</v>
      </c>
      <c r="K339" s="43" t="s">
        <v>612</v>
      </c>
      <c r="L339" s="44" t="s">
        <v>1321</v>
      </c>
      <c r="M339" s="63" t="s">
        <v>763</v>
      </c>
      <c r="N339" s="41" t="s">
        <v>1321</v>
      </c>
      <c r="O339" s="43" t="s">
        <v>1321</v>
      </c>
      <c r="P339" s="41" t="s">
        <v>1321</v>
      </c>
      <c r="Q339" s="41" t="s">
        <v>1321</v>
      </c>
      <c r="R339" s="45" t="s">
        <v>1331</v>
      </c>
      <c r="S339" s="43" t="s">
        <v>618</v>
      </c>
    </row>
    <row r="340" spans="1:19" ht="104.25" customHeight="1">
      <c r="A340" s="46" t="s">
        <v>6</v>
      </c>
      <c r="B340" s="46" t="s">
        <v>1060</v>
      </c>
      <c r="C340" s="153" t="s">
        <v>6</v>
      </c>
      <c r="D340" s="87" t="str">
        <f t="shared" si="27"/>
        <v>Suspended</v>
      </c>
      <c r="E340" s="61" t="s">
        <v>1321</v>
      </c>
      <c r="F340" s="32" t="s">
        <v>315</v>
      </c>
      <c r="G340" s="42" t="s">
        <v>608</v>
      </c>
      <c r="H340" s="46" t="s">
        <v>724</v>
      </c>
      <c r="I340" s="43" t="s">
        <v>1321</v>
      </c>
      <c r="J340" s="44" t="s">
        <v>611</v>
      </c>
      <c r="K340" s="43" t="s">
        <v>612</v>
      </c>
      <c r="L340" s="41" t="s">
        <v>1321</v>
      </c>
      <c r="M340" s="41" t="s">
        <v>725</v>
      </c>
      <c r="N340" s="41" t="s">
        <v>1321</v>
      </c>
      <c r="O340" s="41" t="s">
        <v>1321</v>
      </c>
      <c r="P340" s="41" t="s">
        <v>1321</v>
      </c>
      <c r="Q340" s="41" t="s">
        <v>1321</v>
      </c>
      <c r="R340" s="45" t="s">
        <v>1332</v>
      </c>
      <c r="S340" s="46" t="s">
        <v>618</v>
      </c>
    </row>
    <row r="341" spans="1:19" ht="97.5" customHeight="1">
      <c r="A341" s="46" t="s">
        <v>6</v>
      </c>
      <c r="B341" s="46" t="s">
        <v>1060</v>
      </c>
      <c r="C341" s="153" t="s">
        <v>6</v>
      </c>
      <c r="D341" s="87" t="str">
        <f t="shared" si="27"/>
        <v>Suspended</v>
      </c>
      <c r="E341" s="61" t="s">
        <v>1321</v>
      </c>
      <c r="F341" s="32" t="s">
        <v>14</v>
      </c>
      <c r="G341" s="46" t="s">
        <v>608</v>
      </c>
      <c r="H341" s="43" t="s">
        <v>887</v>
      </c>
      <c r="I341" s="43" t="s">
        <v>1321</v>
      </c>
      <c r="J341" s="44" t="s">
        <v>611</v>
      </c>
      <c r="K341" s="43" t="s">
        <v>612</v>
      </c>
      <c r="L341" s="41" t="s">
        <v>1321</v>
      </c>
      <c r="M341" s="41" t="s">
        <v>638</v>
      </c>
      <c r="N341" s="41" t="s">
        <v>1321</v>
      </c>
      <c r="O341" s="41" t="s">
        <v>1321</v>
      </c>
      <c r="P341" s="41" t="s">
        <v>1321</v>
      </c>
      <c r="Q341" s="41" t="s">
        <v>1321</v>
      </c>
      <c r="R341" s="45" t="s">
        <v>1333</v>
      </c>
      <c r="S341" s="46" t="s">
        <v>618</v>
      </c>
    </row>
    <row r="342" spans="1:19" ht="96" customHeight="1">
      <c r="A342" s="46" t="s">
        <v>6</v>
      </c>
      <c r="B342" s="46" t="s">
        <v>1060</v>
      </c>
      <c r="C342" s="153" t="s">
        <v>6</v>
      </c>
      <c r="D342" s="40" t="str">
        <f t="shared" si="27"/>
        <v>Suspended</v>
      </c>
      <c r="E342" s="61" t="s">
        <v>1321</v>
      </c>
      <c r="F342" s="36" t="s">
        <v>224</v>
      </c>
      <c r="G342" s="42" t="s">
        <v>1218</v>
      </c>
      <c r="H342" s="46" t="s">
        <v>812</v>
      </c>
      <c r="I342" s="42" t="s">
        <v>1321</v>
      </c>
      <c r="J342" s="47" t="s">
        <v>642</v>
      </c>
      <c r="K342" s="43" t="s">
        <v>1334</v>
      </c>
      <c r="L342" s="44" t="s">
        <v>1321</v>
      </c>
      <c r="M342" s="43" t="s">
        <v>670</v>
      </c>
      <c r="N342" s="41" t="s">
        <v>1321</v>
      </c>
      <c r="O342" s="43" t="s">
        <v>1321</v>
      </c>
      <c r="P342" s="51" t="s">
        <v>1321</v>
      </c>
      <c r="Q342" s="41" t="s">
        <v>1321</v>
      </c>
      <c r="R342" s="45" t="s">
        <v>1335</v>
      </c>
      <c r="S342" s="43" t="s">
        <v>618</v>
      </c>
    </row>
    <row r="343" spans="1:19" ht="96" customHeight="1">
      <c r="A343" s="40" t="s">
        <v>6</v>
      </c>
      <c r="B343" s="46" t="s">
        <v>1060</v>
      </c>
      <c r="C343" s="60" t="s">
        <v>6</v>
      </c>
      <c r="D343" s="58" t="str">
        <f t="shared" si="27"/>
        <v>Suspended</v>
      </c>
      <c r="E343" s="40" t="s">
        <v>1321</v>
      </c>
      <c r="F343" s="232" t="s">
        <v>80</v>
      </c>
      <c r="G343" s="46" t="s">
        <v>608</v>
      </c>
      <c r="H343" s="46" t="s">
        <v>674</v>
      </c>
      <c r="I343" s="43" t="s">
        <v>1321</v>
      </c>
      <c r="J343" s="43" t="s">
        <v>611</v>
      </c>
      <c r="K343" s="43" t="s">
        <v>612</v>
      </c>
      <c r="L343" s="44" t="s">
        <v>1321</v>
      </c>
      <c r="M343" s="43" t="s">
        <v>1321</v>
      </c>
      <c r="N343" s="41" t="s">
        <v>1321</v>
      </c>
      <c r="O343" s="41" t="s">
        <v>1321</v>
      </c>
      <c r="P343" s="41" t="s">
        <v>1321</v>
      </c>
      <c r="Q343" s="41" t="s">
        <v>1321</v>
      </c>
      <c r="R343" s="45" t="s">
        <v>1324</v>
      </c>
      <c r="S343" s="46" t="s">
        <v>618</v>
      </c>
    </row>
    <row r="344" spans="1:19" ht="96" customHeight="1">
      <c r="A344" s="40" t="s">
        <v>6</v>
      </c>
      <c r="B344" s="46" t="s">
        <v>1060</v>
      </c>
      <c r="C344" s="60" t="s">
        <v>6</v>
      </c>
      <c r="D344" s="58" t="str">
        <f t="shared" si="27"/>
        <v>Suspended</v>
      </c>
      <c r="E344" s="40" t="s">
        <v>1321</v>
      </c>
      <c r="F344" s="36" t="s">
        <v>317</v>
      </c>
      <c r="G344" s="42" t="s">
        <v>608</v>
      </c>
      <c r="H344" s="46" t="s">
        <v>776</v>
      </c>
      <c r="I344" s="43" t="s">
        <v>1321</v>
      </c>
      <c r="J344" s="47" t="s">
        <v>611</v>
      </c>
      <c r="K344" s="43" t="s">
        <v>612</v>
      </c>
      <c r="L344" s="44" t="s">
        <v>1321</v>
      </c>
      <c r="M344" s="43" t="s">
        <v>1321</v>
      </c>
      <c r="N344" s="41" t="s">
        <v>1321</v>
      </c>
      <c r="O344" s="41" t="s">
        <v>1321</v>
      </c>
      <c r="P344" s="41" t="s">
        <v>1321</v>
      </c>
      <c r="Q344" s="41" t="s">
        <v>1321</v>
      </c>
      <c r="R344" s="45" t="s">
        <v>1336</v>
      </c>
      <c r="S344" s="43" t="s">
        <v>618</v>
      </c>
    </row>
    <row r="345" spans="1:19" ht="100.5" customHeight="1">
      <c r="A345" s="46" t="s">
        <v>6</v>
      </c>
      <c r="B345" s="46" t="s">
        <v>1060</v>
      </c>
      <c r="C345" s="60" t="s">
        <v>6</v>
      </c>
      <c r="D345" s="58" t="str">
        <f t="shared" si="27"/>
        <v>Suspended</v>
      </c>
      <c r="E345" s="40" t="s">
        <v>1321</v>
      </c>
      <c r="F345" s="32" t="s">
        <v>43</v>
      </c>
      <c r="G345" s="41" t="s">
        <v>608</v>
      </c>
      <c r="H345" s="46" t="s">
        <v>619</v>
      </c>
      <c r="I345" s="43" t="s">
        <v>1321</v>
      </c>
      <c r="J345" s="47" t="s">
        <v>611</v>
      </c>
      <c r="K345" s="43" t="s">
        <v>612</v>
      </c>
      <c r="L345" s="41" t="s">
        <v>1321</v>
      </c>
      <c r="M345" s="43" t="s">
        <v>1321</v>
      </c>
      <c r="N345" s="41" t="s">
        <v>1321</v>
      </c>
      <c r="O345" s="41" t="s">
        <v>1321</v>
      </c>
      <c r="P345" s="41" t="s">
        <v>1321</v>
      </c>
      <c r="Q345" s="41" t="s">
        <v>1321</v>
      </c>
      <c r="R345" s="45" t="s">
        <v>1338</v>
      </c>
      <c r="S345" s="46" t="s">
        <v>618</v>
      </c>
    </row>
    <row r="346" spans="1:19" ht="79.400000000000006" customHeight="1">
      <c r="A346" s="61" t="s">
        <v>6</v>
      </c>
      <c r="B346" s="43" t="s">
        <v>1060</v>
      </c>
      <c r="C346" s="153" t="s">
        <v>6</v>
      </c>
      <c r="D346" s="40" t="str">
        <f t="shared" si="27"/>
        <v>Suspended</v>
      </c>
      <c r="E346" s="61" t="s">
        <v>1321</v>
      </c>
      <c r="F346" s="36" t="s">
        <v>145</v>
      </c>
      <c r="G346" s="92" t="s">
        <v>771</v>
      </c>
      <c r="H346" s="46" t="s">
        <v>771</v>
      </c>
      <c r="I346" s="43" t="s">
        <v>1321</v>
      </c>
      <c r="J346" s="47" t="s">
        <v>642</v>
      </c>
      <c r="K346" s="43" t="s">
        <v>1127</v>
      </c>
      <c r="L346" s="41" t="s">
        <v>1321</v>
      </c>
      <c r="M346" s="46" t="s">
        <v>670</v>
      </c>
      <c r="N346" s="41" t="s">
        <v>1321</v>
      </c>
      <c r="O346" s="41" t="s">
        <v>1321</v>
      </c>
      <c r="P346" s="41" t="s">
        <v>1321</v>
      </c>
      <c r="Q346" s="41" t="s">
        <v>1321</v>
      </c>
      <c r="R346" s="45" t="s">
        <v>1339</v>
      </c>
      <c r="S346" s="43" t="s">
        <v>618</v>
      </c>
    </row>
    <row r="347" spans="1:19" ht="84.75" customHeight="1">
      <c r="A347" s="46" t="s">
        <v>6</v>
      </c>
      <c r="B347" s="46" t="s">
        <v>1060</v>
      </c>
      <c r="C347" s="153" t="s">
        <v>6</v>
      </c>
      <c r="D347" s="87" t="str">
        <f t="shared" si="27"/>
        <v>Suspended</v>
      </c>
      <c r="E347" s="61" t="s">
        <v>1321</v>
      </c>
      <c r="F347" s="33" t="s">
        <v>162</v>
      </c>
      <c r="G347" s="46" t="s">
        <v>608</v>
      </c>
      <c r="H347" s="43" t="s">
        <v>1207</v>
      </c>
      <c r="I347" s="43" t="s">
        <v>1321</v>
      </c>
      <c r="J347" s="44" t="s">
        <v>611</v>
      </c>
      <c r="K347" s="43" t="s">
        <v>612</v>
      </c>
      <c r="L347" s="41" t="s">
        <v>1321</v>
      </c>
      <c r="M347" s="43" t="s">
        <v>1321</v>
      </c>
      <c r="N347" s="41" t="s">
        <v>1321</v>
      </c>
      <c r="O347" s="41" t="s">
        <v>1321</v>
      </c>
      <c r="P347" s="41" t="s">
        <v>1321</v>
      </c>
      <c r="Q347" s="41" t="s">
        <v>1321</v>
      </c>
      <c r="R347" s="48" t="s">
        <v>1340</v>
      </c>
      <c r="S347" s="46" t="s">
        <v>618</v>
      </c>
    </row>
    <row r="348" spans="1:19" ht="102" customHeight="1">
      <c r="A348" s="46" t="s">
        <v>6</v>
      </c>
      <c r="B348" s="46" t="s">
        <v>1060</v>
      </c>
      <c r="C348" s="153" t="s">
        <v>6</v>
      </c>
      <c r="D348" s="87" t="str">
        <f t="shared" si="27"/>
        <v>Suspended</v>
      </c>
      <c r="E348" s="61" t="s">
        <v>1321</v>
      </c>
      <c r="F348" s="33" t="s">
        <v>271</v>
      </c>
      <c r="G348" s="46" t="s">
        <v>608</v>
      </c>
      <c r="H348" s="88" t="s">
        <v>626</v>
      </c>
      <c r="I348" s="43" t="s">
        <v>1321</v>
      </c>
      <c r="J348" s="44" t="s">
        <v>611</v>
      </c>
      <c r="K348" s="43" t="s">
        <v>612</v>
      </c>
      <c r="L348" s="41" t="s">
        <v>1321</v>
      </c>
      <c r="M348" s="43" t="s">
        <v>1321</v>
      </c>
      <c r="N348" s="41" t="s">
        <v>1321</v>
      </c>
      <c r="O348" s="41" t="s">
        <v>1321</v>
      </c>
      <c r="P348" s="41" t="s">
        <v>1321</v>
      </c>
      <c r="Q348" s="41" t="s">
        <v>1321</v>
      </c>
      <c r="R348" s="45" t="s">
        <v>1324</v>
      </c>
      <c r="S348" s="46" t="s">
        <v>618</v>
      </c>
    </row>
    <row r="349" spans="1:19" ht="108.75" customHeight="1">
      <c r="A349" s="46" t="s">
        <v>6</v>
      </c>
      <c r="B349" s="46" t="s">
        <v>1060</v>
      </c>
      <c r="C349" s="153" t="s">
        <v>6</v>
      </c>
      <c r="D349" s="67" t="str">
        <f t="shared" si="27"/>
        <v>Suspended</v>
      </c>
      <c r="E349" s="61" t="s">
        <v>1321</v>
      </c>
      <c r="F349" s="33" t="s">
        <v>25</v>
      </c>
      <c r="G349" s="46" t="s">
        <v>608</v>
      </c>
      <c r="H349" s="88" t="s">
        <v>1318</v>
      </c>
      <c r="I349" s="43" t="s">
        <v>1321</v>
      </c>
      <c r="J349" s="43" t="s">
        <v>611</v>
      </c>
      <c r="K349" s="43" t="s">
        <v>612</v>
      </c>
      <c r="L349" s="41" t="s">
        <v>1321</v>
      </c>
      <c r="M349" s="42" t="s">
        <v>1321</v>
      </c>
      <c r="N349" s="41" t="s">
        <v>1321</v>
      </c>
      <c r="O349" s="41" t="s">
        <v>1321</v>
      </c>
      <c r="P349" s="41" t="s">
        <v>1321</v>
      </c>
      <c r="Q349" s="41" t="s">
        <v>1321</v>
      </c>
      <c r="R349" s="45" t="s">
        <v>1341</v>
      </c>
      <c r="S349" s="46" t="s">
        <v>618</v>
      </c>
    </row>
    <row r="350" spans="1:19" ht="88.5" customHeight="1">
      <c r="A350" s="46" t="s">
        <v>6</v>
      </c>
      <c r="B350" s="46" t="s">
        <v>1060</v>
      </c>
      <c r="C350" s="194" t="s">
        <v>6</v>
      </c>
      <c r="D350" s="87" t="str">
        <f t="shared" ref="D350:D379" si="28">IF(ISTEXT(L350),L350,L350+C350)</f>
        <v>Suspended</v>
      </c>
      <c r="E350" s="58" t="s">
        <v>1321</v>
      </c>
      <c r="F350" s="294" t="s">
        <v>28</v>
      </c>
      <c r="G350" s="42" t="s">
        <v>608</v>
      </c>
      <c r="H350" s="88" t="s">
        <v>702</v>
      </c>
      <c r="I350" s="43" t="s">
        <v>1321</v>
      </c>
      <c r="J350" s="44" t="s">
        <v>611</v>
      </c>
      <c r="K350" s="43" t="s">
        <v>612</v>
      </c>
      <c r="L350" s="41" t="s">
        <v>1321</v>
      </c>
      <c r="M350" s="35" t="s">
        <v>614</v>
      </c>
      <c r="N350" s="41" t="s">
        <v>1321</v>
      </c>
      <c r="O350" s="41" t="s">
        <v>1321</v>
      </c>
      <c r="P350" s="41" t="s">
        <v>1321</v>
      </c>
      <c r="Q350" s="41" t="s">
        <v>1321</v>
      </c>
      <c r="R350" s="45" t="s">
        <v>1324</v>
      </c>
      <c r="S350" s="46" t="s">
        <v>618</v>
      </c>
    </row>
    <row r="351" spans="1:19" ht="116.25" customHeight="1">
      <c r="A351" s="46" t="s">
        <v>6</v>
      </c>
      <c r="B351" s="46" t="s">
        <v>1060</v>
      </c>
      <c r="C351" s="194" t="s">
        <v>6</v>
      </c>
      <c r="D351" s="87" t="str">
        <f t="shared" si="28"/>
        <v>Suspended</v>
      </c>
      <c r="E351" s="58" t="s">
        <v>1321</v>
      </c>
      <c r="F351" s="32" t="s">
        <v>52</v>
      </c>
      <c r="G351" s="101" t="s">
        <v>766</v>
      </c>
      <c r="H351" s="46" t="s">
        <v>779</v>
      </c>
      <c r="I351" s="43" t="s">
        <v>1321</v>
      </c>
      <c r="J351" s="47" t="s">
        <v>642</v>
      </c>
      <c r="K351" s="43" t="s">
        <v>612</v>
      </c>
      <c r="L351" s="41" t="s">
        <v>1321</v>
      </c>
      <c r="M351" s="41" t="s">
        <v>1342</v>
      </c>
      <c r="N351" s="41" t="s">
        <v>1321</v>
      </c>
      <c r="O351" s="41" t="s">
        <v>1321</v>
      </c>
      <c r="P351" s="41" t="s">
        <v>1321</v>
      </c>
      <c r="Q351" s="41" t="s">
        <v>1321</v>
      </c>
      <c r="R351" s="48" t="s">
        <v>1324</v>
      </c>
      <c r="S351" s="46" t="s">
        <v>618</v>
      </c>
    </row>
    <row r="352" spans="1:19" ht="133.5" customHeight="1">
      <c r="A352" s="46" t="s">
        <v>6</v>
      </c>
      <c r="B352" s="46" t="s">
        <v>1060</v>
      </c>
      <c r="C352" s="153" t="s">
        <v>6</v>
      </c>
      <c r="D352" s="87" t="str">
        <f t="shared" si="28"/>
        <v>Suspended</v>
      </c>
      <c r="E352" s="40" t="s">
        <v>1321</v>
      </c>
      <c r="F352" s="32" t="s">
        <v>40</v>
      </c>
      <c r="G352" s="42" t="s">
        <v>608</v>
      </c>
      <c r="H352" s="83" t="s">
        <v>629</v>
      </c>
      <c r="I352" s="46" t="s">
        <v>1321</v>
      </c>
      <c r="J352" s="44" t="s">
        <v>611</v>
      </c>
      <c r="K352" s="43" t="s">
        <v>612</v>
      </c>
      <c r="L352" s="43" t="s">
        <v>1321</v>
      </c>
      <c r="M352" s="41" t="s">
        <v>614</v>
      </c>
      <c r="N352" s="41" t="s">
        <v>1321</v>
      </c>
      <c r="O352" s="41" t="s">
        <v>1321</v>
      </c>
      <c r="P352" s="41" t="s">
        <v>1321</v>
      </c>
      <c r="Q352" s="41" t="s">
        <v>1321</v>
      </c>
      <c r="R352" s="45" t="s">
        <v>1343</v>
      </c>
      <c r="S352" s="46" t="s">
        <v>618</v>
      </c>
    </row>
    <row r="353" spans="1:19" ht="97.5" customHeight="1">
      <c r="A353" s="46" t="s">
        <v>6</v>
      </c>
      <c r="B353" s="43" t="s">
        <v>1060</v>
      </c>
      <c r="C353" s="153" t="s">
        <v>6</v>
      </c>
      <c r="D353" s="40" t="str">
        <f t="shared" si="28"/>
        <v>Suspended</v>
      </c>
      <c r="E353" s="61" t="s">
        <v>1321</v>
      </c>
      <c r="F353" s="36" t="s">
        <v>82</v>
      </c>
      <c r="G353" s="42" t="s">
        <v>608</v>
      </c>
      <c r="H353" s="46" t="s">
        <v>734</v>
      </c>
      <c r="I353" s="43" t="s">
        <v>1321</v>
      </c>
      <c r="J353" s="44" t="s">
        <v>611</v>
      </c>
      <c r="K353" s="43" t="s">
        <v>612</v>
      </c>
      <c r="L353" s="41" t="s">
        <v>1321</v>
      </c>
      <c r="M353" s="42" t="s">
        <v>1321</v>
      </c>
      <c r="N353" s="41" t="s">
        <v>1321</v>
      </c>
      <c r="O353" s="41" t="s">
        <v>1321</v>
      </c>
      <c r="P353" s="51" t="s">
        <v>1321</v>
      </c>
      <c r="Q353" s="41" t="s">
        <v>1321</v>
      </c>
      <c r="R353" s="45" t="s">
        <v>1344</v>
      </c>
      <c r="S353" s="43" t="s">
        <v>618</v>
      </c>
    </row>
    <row r="354" spans="1:19" ht="92.25" customHeight="1">
      <c r="A354" s="46" t="s">
        <v>6</v>
      </c>
      <c r="B354" s="46" t="s">
        <v>1060</v>
      </c>
      <c r="C354" s="60" t="s">
        <v>6</v>
      </c>
      <c r="D354" s="40" t="str">
        <f t="shared" si="28"/>
        <v>Suspended</v>
      </c>
      <c r="E354" s="40" t="s">
        <v>1321</v>
      </c>
      <c r="F354" s="103" t="s">
        <v>256</v>
      </c>
      <c r="G354" s="46" t="s">
        <v>608</v>
      </c>
      <c r="H354" s="43" t="s">
        <v>674</v>
      </c>
      <c r="I354" s="43" t="s">
        <v>1321</v>
      </c>
      <c r="J354" s="44" t="s">
        <v>611</v>
      </c>
      <c r="K354" s="43" t="s">
        <v>612</v>
      </c>
      <c r="L354" s="41" t="s">
        <v>1321</v>
      </c>
      <c r="M354" s="43" t="s">
        <v>1321</v>
      </c>
      <c r="N354" s="41" t="s">
        <v>1321</v>
      </c>
      <c r="O354" s="41" t="s">
        <v>1321</v>
      </c>
      <c r="P354" s="51" t="s">
        <v>1321</v>
      </c>
      <c r="Q354" s="41" t="s">
        <v>1321</v>
      </c>
      <c r="R354" s="45" t="s">
        <v>1344</v>
      </c>
      <c r="S354" s="46" t="s">
        <v>618</v>
      </c>
    </row>
    <row r="355" spans="1:19" ht="84.75" customHeight="1">
      <c r="A355" s="46" t="s">
        <v>6</v>
      </c>
      <c r="B355" s="46" t="s">
        <v>1060</v>
      </c>
      <c r="C355" s="60" t="s">
        <v>6</v>
      </c>
      <c r="D355" s="40" t="str">
        <f t="shared" si="28"/>
        <v>Suspended</v>
      </c>
      <c r="E355" s="40" t="s">
        <v>1321</v>
      </c>
      <c r="F355" s="36" t="s">
        <v>111</v>
      </c>
      <c r="G355" s="42" t="s">
        <v>698</v>
      </c>
      <c r="H355" s="43" t="s">
        <v>1157</v>
      </c>
      <c r="I355" s="46" t="s">
        <v>1321</v>
      </c>
      <c r="J355" s="43" t="s">
        <v>642</v>
      </c>
      <c r="K355" s="43" t="s">
        <v>612</v>
      </c>
      <c r="L355" s="43" t="s">
        <v>1321</v>
      </c>
      <c r="M355" s="41" t="s">
        <v>638</v>
      </c>
      <c r="N355" s="42" t="s">
        <v>1321</v>
      </c>
      <c r="O355" s="42" t="s">
        <v>1321</v>
      </c>
      <c r="P355" s="42" t="s">
        <v>1321</v>
      </c>
      <c r="Q355" s="42" t="s">
        <v>1321</v>
      </c>
      <c r="R355" s="45" t="s">
        <v>1345</v>
      </c>
      <c r="S355" s="46" t="s">
        <v>618</v>
      </c>
    </row>
    <row r="356" spans="1:19" ht="98.25" customHeight="1">
      <c r="A356" s="46" t="s">
        <v>6</v>
      </c>
      <c r="B356" s="46" t="s">
        <v>1060</v>
      </c>
      <c r="C356" s="60" t="s">
        <v>6</v>
      </c>
      <c r="D356" s="40" t="str">
        <f t="shared" si="28"/>
        <v>Suspended</v>
      </c>
      <c r="E356" s="40" t="s">
        <v>1321</v>
      </c>
      <c r="F356" s="37" t="s">
        <v>200</v>
      </c>
      <c r="G356" s="41" t="s">
        <v>608</v>
      </c>
      <c r="H356" s="46" t="s">
        <v>906</v>
      </c>
      <c r="I356" s="43" t="s">
        <v>1321</v>
      </c>
      <c r="J356" s="44" t="s">
        <v>611</v>
      </c>
      <c r="K356" s="43" t="s">
        <v>612</v>
      </c>
      <c r="L356" s="41" t="s">
        <v>1321</v>
      </c>
      <c r="M356" s="42" t="s">
        <v>1321</v>
      </c>
      <c r="N356" s="41" t="s">
        <v>1321</v>
      </c>
      <c r="O356" s="41" t="s">
        <v>1321</v>
      </c>
      <c r="P356" s="51" t="s">
        <v>1321</v>
      </c>
      <c r="Q356" s="41" t="s">
        <v>1321</v>
      </c>
      <c r="R356" s="45" t="s">
        <v>1346</v>
      </c>
      <c r="S356" s="46" t="s">
        <v>618</v>
      </c>
    </row>
    <row r="357" spans="1:19" ht="102" customHeight="1">
      <c r="A357" s="46" t="s">
        <v>6</v>
      </c>
      <c r="B357" s="46" t="s">
        <v>1060</v>
      </c>
      <c r="C357" s="153" t="s">
        <v>6</v>
      </c>
      <c r="D357" s="58" t="str">
        <f t="shared" si="28"/>
        <v>Suspended</v>
      </c>
      <c r="E357" s="40" t="s">
        <v>1321</v>
      </c>
      <c r="F357" s="32" t="s">
        <v>287</v>
      </c>
      <c r="G357" s="46" t="s">
        <v>608</v>
      </c>
      <c r="H357" s="43" t="s">
        <v>674</v>
      </c>
      <c r="I357" s="43" t="s">
        <v>1321</v>
      </c>
      <c r="J357" s="44" t="s">
        <v>611</v>
      </c>
      <c r="K357" s="43" t="s">
        <v>612</v>
      </c>
      <c r="L357" s="41" t="s">
        <v>1321</v>
      </c>
      <c r="M357" s="41" t="s">
        <v>614</v>
      </c>
      <c r="N357" s="41" t="s">
        <v>1321</v>
      </c>
      <c r="O357" s="41" t="s">
        <v>1321</v>
      </c>
      <c r="P357" s="41" t="s">
        <v>1321</v>
      </c>
      <c r="Q357" s="41" t="s">
        <v>1321</v>
      </c>
      <c r="R357" s="45" t="s">
        <v>1347</v>
      </c>
      <c r="S357" s="46" t="s">
        <v>618</v>
      </c>
    </row>
    <row r="358" spans="1:19" ht="87" customHeight="1">
      <c r="A358" s="56" t="s">
        <v>6</v>
      </c>
      <c r="B358" s="46" t="s">
        <v>1060</v>
      </c>
      <c r="C358" s="194" t="s">
        <v>6</v>
      </c>
      <c r="D358" s="58" t="str">
        <f t="shared" si="28"/>
        <v>Suspended</v>
      </c>
      <c r="E358" s="61" t="s">
        <v>1321</v>
      </c>
      <c r="F358" s="32" t="s">
        <v>246</v>
      </c>
      <c r="G358" s="42" t="s">
        <v>608</v>
      </c>
      <c r="H358" s="43" t="s">
        <v>633</v>
      </c>
      <c r="I358" s="43" t="s">
        <v>1321</v>
      </c>
      <c r="J358" s="44" t="s">
        <v>611</v>
      </c>
      <c r="K358" s="43" t="s">
        <v>612</v>
      </c>
      <c r="L358" s="41" t="s">
        <v>1321</v>
      </c>
      <c r="M358" s="41" t="s">
        <v>638</v>
      </c>
      <c r="N358" s="41" t="s">
        <v>1321</v>
      </c>
      <c r="O358" s="41" t="s">
        <v>1321</v>
      </c>
      <c r="P358" s="41" t="s">
        <v>1321</v>
      </c>
      <c r="Q358" s="41" t="s">
        <v>1321</v>
      </c>
      <c r="R358" s="45" t="s">
        <v>1348</v>
      </c>
      <c r="S358" s="46" t="s">
        <v>618</v>
      </c>
    </row>
    <row r="359" spans="1:19" ht="96" customHeight="1">
      <c r="A359" s="56" t="s">
        <v>6</v>
      </c>
      <c r="B359" s="46" t="s">
        <v>1060</v>
      </c>
      <c r="C359" s="194" t="s">
        <v>6</v>
      </c>
      <c r="D359" s="58" t="str">
        <f t="shared" si="28"/>
        <v>Suspended</v>
      </c>
      <c r="E359" s="61" t="s">
        <v>1321</v>
      </c>
      <c r="F359" s="32" t="s">
        <v>311</v>
      </c>
      <c r="G359" s="43" t="s">
        <v>956</v>
      </c>
      <c r="H359" s="43" t="s">
        <v>1255</v>
      </c>
      <c r="I359" s="43" t="s">
        <v>1321</v>
      </c>
      <c r="J359" s="44" t="s">
        <v>611</v>
      </c>
      <c r="K359" s="43" t="s">
        <v>612</v>
      </c>
      <c r="L359" s="41" t="s">
        <v>1321</v>
      </c>
      <c r="M359" s="43" t="s">
        <v>1321</v>
      </c>
      <c r="N359" s="41" t="s">
        <v>1321</v>
      </c>
      <c r="O359" s="41" t="s">
        <v>1321</v>
      </c>
      <c r="P359" s="41" t="s">
        <v>1321</v>
      </c>
      <c r="Q359" s="41" t="s">
        <v>1321</v>
      </c>
      <c r="R359" s="45" t="s">
        <v>1349</v>
      </c>
      <c r="S359" s="46" t="s">
        <v>618</v>
      </c>
    </row>
    <row r="360" spans="1:19" ht="96" customHeight="1">
      <c r="A360" s="46" t="s">
        <v>6</v>
      </c>
      <c r="B360" s="46" t="s">
        <v>1060</v>
      </c>
      <c r="C360" s="59" t="s">
        <v>6</v>
      </c>
      <c r="D360" s="40" t="str">
        <f t="shared" si="28"/>
        <v>Suspended</v>
      </c>
      <c r="E360" s="97" t="s">
        <v>1321</v>
      </c>
      <c r="F360" s="103" t="s">
        <v>73</v>
      </c>
      <c r="G360" s="46" t="s">
        <v>686</v>
      </c>
      <c r="H360" s="43" t="s">
        <v>840</v>
      </c>
      <c r="I360" s="43" t="s">
        <v>1321</v>
      </c>
      <c r="J360" s="44" t="s">
        <v>1090</v>
      </c>
      <c r="K360" s="43" t="s">
        <v>612</v>
      </c>
      <c r="L360" s="43" t="s">
        <v>1321</v>
      </c>
      <c r="M360" s="43" t="s">
        <v>1321</v>
      </c>
      <c r="N360" s="41" t="s">
        <v>1321</v>
      </c>
      <c r="O360" s="41" t="s">
        <v>1321</v>
      </c>
      <c r="P360" s="41" t="s">
        <v>1321</v>
      </c>
      <c r="Q360" s="41" t="s">
        <v>1321</v>
      </c>
      <c r="R360" s="45" t="s">
        <v>1350</v>
      </c>
      <c r="S360" s="46" t="s">
        <v>618</v>
      </c>
    </row>
    <row r="361" spans="1:19" ht="96" customHeight="1">
      <c r="A361" s="46" t="s">
        <v>6</v>
      </c>
      <c r="B361" s="46" t="s">
        <v>1060</v>
      </c>
      <c r="C361" s="153" t="s">
        <v>6</v>
      </c>
      <c r="D361" s="58" t="str">
        <f t="shared" si="28"/>
        <v>Suspended</v>
      </c>
      <c r="E361" s="61" t="s">
        <v>1321</v>
      </c>
      <c r="F361" s="32" t="s">
        <v>220</v>
      </c>
      <c r="G361" s="46" t="s">
        <v>896</v>
      </c>
      <c r="H361" s="43" t="s">
        <v>1351</v>
      </c>
      <c r="I361" s="43" t="s">
        <v>1321</v>
      </c>
      <c r="J361" s="44" t="s">
        <v>626</v>
      </c>
      <c r="K361" s="43" t="s">
        <v>626</v>
      </c>
      <c r="L361" s="41" t="s">
        <v>1321</v>
      </c>
      <c r="M361" s="42" t="s">
        <v>1321</v>
      </c>
      <c r="N361" s="41" t="s">
        <v>1321</v>
      </c>
      <c r="O361" s="41" t="s">
        <v>1321</v>
      </c>
      <c r="P361" s="41" t="s">
        <v>1321</v>
      </c>
      <c r="Q361" s="41" t="s">
        <v>1321</v>
      </c>
      <c r="R361" s="45" t="s">
        <v>1352</v>
      </c>
      <c r="S361" s="46" t="s">
        <v>618</v>
      </c>
    </row>
    <row r="362" spans="1:19" ht="96" customHeight="1">
      <c r="A362" s="46" t="s">
        <v>6</v>
      </c>
      <c r="B362" s="46" t="s">
        <v>1060</v>
      </c>
      <c r="C362" s="153" t="s">
        <v>6</v>
      </c>
      <c r="D362" s="40" t="str">
        <f t="shared" si="28"/>
        <v>Suspended</v>
      </c>
      <c r="E362" s="40" t="s">
        <v>1321</v>
      </c>
      <c r="F362" s="36" t="s">
        <v>296</v>
      </c>
      <c r="G362" s="42" t="s">
        <v>608</v>
      </c>
      <c r="H362" s="46" t="s">
        <v>674</v>
      </c>
      <c r="I362" s="42" t="s">
        <v>1321</v>
      </c>
      <c r="J362" s="47" t="s">
        <v>611</v>
      </c>
      <c r="K362" s="43" t="s">
        <v>612</v>
      </c>
      <c r="L362" s="44" t="s">
        <v>1321</v>
      </c>
      <c r="M362" s="42" t="s">
        <v>1321</v>
      </c>
      <c r="N362" s="41" t="s">
        <v>1321</v>
      </c>
      <c r="O362" s="41" t="s">
        <v>1321</v>
      </c>
      <c r="P362" s="51" t="s">
        <v>1321</v>
      </c>
      <c r="Q362" s="41" t="s">
        <v>1321</v>
      </c>
      <c r="R362" s="45" t="s">
        <v>1341</v>
      </c>
      <c r="S362" s="43" t="s">
        <v>618</v>
      </c>
    </row>
    <row r="363" spans="1:19" ht="134.25" customHeight="1">
      <c r="A363" s="46" t="s">
        <v>6</v>
      </c>
      <c r="B363" s="46" t="s">
        <v>1060</v>
      </c>
      <c r="C363" s="59" t="s">
        <v>6</v>
      </c>
      <c r="D363" s="67" t="str">
        <f t="shared" si="28"/>
        <v>Suspended</v>
      </c>
      <c r="E363" s="40" t="s">
        <v>1321</v>
      </c>
      <c r="F363" s="33" t="s">
        <v>7</v>
      </c>
      <c r="G363" s="46" t="s">
        <v>727</v>
      </c>
      <c r="H363" s="88" t="s">
        <v>728</v>
      </c>
      <c r="I363" s="43" t="s">
        <v>1321</v>
      </c>
      <c r="J363" s="47" t="s">
        <v>611</v>
      </c>
      <c r="K363" s="43" t="s">
        <v>612</v>
      </c>
      <c r="L363" s="41" t="s">
        <v>1321</v>
      </c>
      <c r="M363" s="43" t="s">
        <v>1321</v>
      </c>
      <c r="N363" s="43" t="s">
        <v>1321</v>
      </c>
      <c r="O363" s="43" t="s">
        <v>1321</v>
      </c>
      <c r="P363" s="43" t="s">
        <v>1321</v>
      </c>
      <c r="Q363" s="43" t="s">
        <v>1321</v>
      </c>
      <c r="R363" s="48" t="s">
        <v>1344</v>
      </c>
      <c r="S363" s="43" t="s">
        <v>618</v>
      </c>
    </row>
    <row r="364" spans="1:19" ht="100.5" customHeight="1">
      <c r="A364" s="301" t="s">
        <v>6</v>
      </c>
      <c r="B364" s="46" t="s">
        <v>1060</v>
      </c>
      <c r="C364" s="60" t="s">
        <v>6</v>
      </c>
      <c r="D364" s="40" t="str">
        <f t="shared" si="28"/>
        <v>Suspended</v>
      </c>
      <c r="E364" s="64" t="s">
        <v>1321</v>
      </c>
      <c r="F364" s="36" t="s">
        <v>31</v>
      </c>
      <c r="G364" s="46" t="s">
        <v>608</v>
      </c>
      <c r="H364" s="43" t="s">
        <v>674</v>
      </c>
      <c r="I364" s="43" t="s">
        <v>1321</v>
      </c>
      <c r="J364" s="47" t="s">
        <v>626</v>
      </c>
      <c r="K364" s="43" t="s">
        <v>626</v>
      </c>
      <c r="L364" s="41" t="s">
        <v>1321</v>
      </c>
      <c r="M364" s="43" t="s">
        <v>1321</v>
      </c>
      <c r="N364" s="41" t="s">
        <v>1321</v>
      </c>
      <c r="O364" s="41" t="s">
        <v>1321</v>
      </c>
      <c r="P364" s="41" t="s">
        <v>1321</v>
      </c>
      <c r="Q364" s="41" t="s">
        <v>1321</v>
      </c>
      <c r="R364" s="48" t="s">
        <v>1353</v>
      </c>
      <c r="S364" s="43" t="s">
        <v>618</v>
      </c>
    </row>
    <row r="365" spans="1:19" ht="86.25" customHeight="1">
      <c r="A365" s="46" t="s">
        <v>6</v>
      </c>
      <c r="B365" s="43" t="s">
        <v>1060</v>
      </c>
      <c r="C365" s="153" t="s">
        <v>6</v>
      </c>
      <c r="D365" s="40" t="str">
        <f t="shared" si="28"/>
        <v>Suspended</v>
      </c>
      <c r="E365" s="61" t="s">
        <v>1321</v>
      </c>
      <c r="F365" s="37" t="s">
        <v>328</v>
      </c>
      <c r="G365" s="46" t="s">
        <v>646</v>
      </c>
      <c r="H365" s="43" t="s">
        <v>884</v>
      </c>
      <c r="I365" s="43" t="s">
        <v>1321</v>
      </c>
      <c r="J365" s="47" t="s">
        <v>626</v>
      </c>
      <c r="K365" s="43" t="s">
        <v>626</v>
      </c>
      <c r="L365" s="41" t="s">
        <v>1321</v>
      </c>
      <c r="M365" s="43" t="s">
        <v>1321</v>
      </c>
      <c r="N365" s="41" t="s">
        <v>1321</v>
      </c>
      <c r="O365" s="41" t="s">
        <v>1321</v>
      </c>
      <c r="P365" s="41" t="s">
        <v>1321</v>
      </c>
      <c r="Q365" s="41" t="s">
        <v>1321</v>
      </c>
      <c r="R365" s="45" t="s">
        <v>1324</v>
      </c>
      <c r="S365" s="43" t="s">
        <v>673</v>
      </c>
    </row>
    <row r="366" spans="1:19" ht="92.25" customHeight="1">
      <c r="A366" s="46" t="s">
        <v>6</v>
      </c>
      <c r="B366" s="43" t="s">
        <v>1060</v>
      </c>
      <c r="C366" s="153" t="s">
        <v>6</v>
      </c>
      <c r="D366" s="40" t="str">
        <f t="shared" si="28"/>
        <v>Suspended</v>
      </c>
      <c r="E366" s="61" t="s">
        <v>1321</v>
      </c>
      <c r="F366" s="32" t="s">
        <v>100</v>
      </c>
      <c r="G366" s="46" t="s">
        <v>626</v>
      </c>
      <c r="H366" s="43" t="s">
        <v>626</v>
      </c>
      <c r="I366" s="43" t="s">
        <v>1321</v>
      </c>
      <c r="J366" s="47" t="s">
        <v>626</v>
      </c>
      <c r="K366" s="43" t="s">
        <v>626</v>
      </c>
      <c r="L366" s="41" t="s">
        <v>1321</v>
      </c>
      <c r="M366" s="43" t="s">
        <v>1321</v>
      </c>
      <c r="N366" s="41" t="s">
        <v>1321</v>
      </c>
      <c r="O366" s="41" t="s">
        <v>1321</v>
      </c>
      <c r="P366" s="41" t="s">
        <v>1321</v>
      </c>
      <c r="Q366" s="41" t="s">
        <v>1321</v>
      </c>
      <c r="R366" s="45" t="s">
        <v>1354</v>
      </c>
      <c r="S366" s="43" t="s">
        <v>618</v>
      </c>
    </row>
    <row r="367" spans="1:19" ht="118.5" customHeight="1">
      <c r="A367" s="46" t="s">
        <v>6</v>
      </c>
      <c r="B367" s="46" t="s">
        <v>1060</v>
      </c>
      <c r="C367" s="194" t="s">
        <v>6</v>
      </c>
      <c r="D367" s="87" t="str">
        <f t="shared" si="28"/>
        <v>Suspended</v>
      </c>
      <c r="E367" s="62" t="s">
        <v>1321</v>
      </c>
      <c r="F367" s="37" t="s">
        <v>141</v>
      </c>
      <c r="G367" s="46" t="s">
        <v>608</v>
      </c>
      <c r="H367" s="88" t="s">
        <v>624</v>
      </c>
      <c r="I367" s="43" t="s">
        <v>1321</v>
      </c>
      <c r="J367" s="47" t="s">
        <v>626</v>
      </c>
      <c r="K367" s="43" t="s">
        <v>626</v>
      </c>
      <c r="L367" s="41" t="s">
        <v>1321</v>
      </c>
      <c r="M367" s="43" t="s">
        <v>1321</v>
      </c>
      <c r="N367" s="41" t="s">
        <v>1321</v>
      </c>
      <c r="O367" s="41" t="s">
        <v>1321</v>
      </c>
      <c r="P367" s="41" t="s">
        <v>1321</v>
      </c>
      <c r="Q367" s="41" t="s">
        <v>1321</v>
      </c>
      <c r="R367" s="48" t="s">
        <v>1324</v>
      </c>
      <c r="S367" s="43" t="s">
        <v>618</v>
      </c>
    </row>
    <row r="368" spans="1:19" ht="107.25" customHeight="1">
      <c r="A368" s="46" t="s">
        <v>6</v>
      </c>
      <c r="B368" s="43" t="s">
        <v>1060</v>
      </c>
      <c r="C368" s="60" t="s">
        <v>6</v>
      </c>
      <c r="D368" s="58" t="str">
        <f t="shared" si="28"/>
        <v>Suspended</v>
      </c>
      <c r="E368" s="40" t="s">
        <v>1321</v>
      </c>
      <c r="F368" s="32" t="s">
        <v>159</v>
      </c>
      <c r="G368" s="46" t="s">
        <v>766</v>
      </c>
      <c r="H368" s="43" t="s">
        <v>971</v>
      </c>
      <c r="I368" s="43" t="s">
        <v>1321</v>
      </c>
      <c r="J368" s="47" t="s">
        <v>626</v>
      </c>
      <c r="K368" s="43" t="s">
        <v>626</v>
      </c>
      <c r="L368" s="41" t="s">
        <v>1321</v>
      </c>
      <c r="M368" s="43" t="s">
        <v>1321</v>
      </c>
      <c r="N368" s="41" t="s">
        <v>1321</v>
      </c>
      <c r="O368" s="41" t="s">
        <v>1321</v>
      </c>
      <c r="P368" s="41" t="s">
        <v>1321</v>
      </c>
      <c r="Q368" s="41" t="s">
        <v>1321</v>
      </c>
      <c r="R368" s="45" t="s">
        <v>1355</v>
      </c>
      <c r="S368" s="43" t="s">
        <v>618</v>
      </c>
    </row>
    <row r="369" spans="1:19" ht="122.25" customHeight="1">
      <c r="A369" s="46" t="s">
        <v>6</v>
      </c>
      <c r="B369" s="46" t="s">
        <v>1060</v>
      </c>
      <c r="C369" s="153" t="s">
        <v>6</v>
      </c>
      <c r="D369" s="58" t="str">
        <f t="shared" si="28"/>
        <v>Suspended</v>
      </c>
      <c r="E369" s="106" t="s">
        <v>1321</v>
      </c>
      <c r="F369" s="32" t="s">
        <v>170</v>
      </c>
      <c r="G369" s="46" t="s">
        <v>608</v>
      </c>
      <c r="H369" s="43" t="s">
        <v>674</v>
      </c>
      <c r="I369" s="43" t="s">
        <v>1321</v>
      </c>
      <c r="J369" s="47" t="s">
        <v>626</v>
      </c>
      <c r="K369" s="43" t="s">
        <v>626</v>
      </c>
      <c r="L369" s="41" t="s">
        <v>1321</v>
      </c>
      <c r="M369" s="43" t="s">
        <v>614</v>
      </c>
      <c r="N369" s="41" t="s">
        <v>1321</v>
      </c>
      <c r="O369" s="41" t="s">
        <v>1321</v>
      </c>
      <c r="P369" s="41" t="s">
        <v>1321</v>
      </c>
      <c r="Q369" s="41" t="s">
        <v>1321</v>
      </c>
      <c r="R369" s="48" t="s">
        <v>1356</v>
      </c>
      <c r="S369" s="43" t="s">
        <v>618</v>
      </c>
    </row>
    <row r="370" spans="1:19" ht="99.75" customHeight="1">
      <c r="A370" s="46" t="s">
        <v>6</v>
      </c>
      <c r="B370" s="43" t="s">
        <v>1060</v>
      </c>
      <c r="C370" s="153" t="s">
        <v>6</v>
      </c>
      <c r="D370" s="87" t="str">
        <f t="shared" si="28"/>
        <v>Suspended</v>
      </c>
      <c r="E370" s="106" t="s">
        <v>1321</v>
      </c>
      <c r="F370" s="33" t="s">
        <v>214</v>
      </c>
      <c r="G370" s="46" t="s">
        <v>608</v>
      </c>
      <c r="H370" s="88" t="s">
        <v>724</v>
      </c>
      <c r="I370" s="43" t="s">
        <v>1321</v>
      </c>
      <c r="J370" s="47" t="s">
        <v>626</v>
      </c>
      <c r="K370" s="43" t="s">
        <v>626</v>
      </c>
      <c r="L370" s="41" t="s">
        <v>1321</v>
      </c>
      <c r="M370" s="43" t="s">
        <v>1321</v>
      </c>
      <c r="N370" s="41" t="s">
        <v>1321</v>
      </c>
      <c r="O370" s="41" t="s">
        <v>1321</v>
      </c>
      <c r="P370" s="41" t="s">
        <v>1321</v>
      </c>
      <c r="Q370" s="41" t="s">
        <v>1321</v>
      </c>
      <c r="R370" s="48" t="s">
        <v>1340</v>
      </c>
      <c r="S370" s="43" t="s">
        <v>618</v>
      </c>
    </row>
    <row r="371" spans="1:19" ht="123" customHeight="1">
      <c r="A371" s="46" t="s">
        <v>6</v>
      </c>
      <c r="B371" s="46" t="s">
        <v>1060</v>
      </c>
      <c r="C371" s="59" t="s">
        <v>6</v>
      </c>
      <c r="D371" s="40" t="str">
        <f t="shared" si="28"/>
        <v>Suspended</v>
      </c>
      <c r="E371" s="56" t="s">
        <v>1321</v>
      </c>
      <c r="F371" s="33" t="s">
        <v>239</v>
      </c>
      <c r="G371" s="46" t="s">
        <v>608</v>
      </c>
      <c r="H371" s="88" t="s">
        <v>734</v>
      </c>
      <c r="I371" s="43" t="s">
        <v>1321</v>
      </c>
      <c r="J371" s="47" t="s">
        <v>611</v>
      </c>
      <c r="K371" s="43" t="s">
        <v>612</v>
      </c>
      <c r="L371" s="41" t="s">
        <v>1321</v>
      </c>
      <c r="M371" s="43" t="s">
        <v>1321</v>
      </c>
      <c r="N371" s="41" t="s">
        <v>1321</v>
      </c>
      <c r="O371" s="41" t="s">
        <v>1321</v>
      </c>
      <c r="P371" s="41" t="s">
        <v>1321</v>
      </c>
      <c r="Q371" s="41" t="s">
        <v>1321</v>
      </c>
      <c r="R371" s="45" t="s">
        <v>1357</v>
      </c>
      <c r="S371" s="43" t="s">
        <v>618</v>
      </c>
    </row>
    <row r="372" spans="1:19" ht="96" customHeight="1">
      <c r="A372" s="46" t="s">
        <v>6</v>
      </c>
      <c r="B372" s="46" t="s">
        <v>1060</v>
      </c>
      <c r="C372" s="153" t="s">
        <v>6</v>
      </c>
      <c r="D372" s="40" t="str">
        <f t="shared" si="28"/>
        <v>Suspended</v>
      </c>
      <c r="E372" s="58" t="s">
        <v>1321</v>
      </c>
      <c r="F372" s="32" t="s">
        <v>331</v>
      </c>
      <c r="G372" s="46" t="s">
        <v>608</v>
      </c>
      <c r="H372" s="43" t="s">
        <v>1207</v>
      </c>
      <c r="I372" s="43" t="s">
        <v>1321</v>
      </c>
      <c r="J372" s="47" t="s">
        <v>611</v>
      </c>
      <c r="K372" s="43" t="s">
        <v>612</v>
      </c>
      <c r="L372" s="41" t="s">
        <v>1321</v>
      </c>
      <c r="M372" s="43" t="s">
        <v>1321</v>
      </c>
      <c r="N372" s="41" t="s">
        <v>1321</v>
      </c>
      <c r="O372" s="41" t="s">
        <v>1321</v>
      </c>
      <c r="P372" s="41" t="s">
        <v>1321</v>
      </c>
      <c r="Q372" s="41" t="s">
        <v>1321</v>
      </c>
      <c r="R372" s="45" t="s">
        <v>1358</v>
      </c>
      <c r="S372" s="46" t="s">
        <v>618</v>
      </c>
    </row>
    <row r="373" spans="1:19" ht="96" customHeight="1">
      <c r="A373" s="46" t="s">
        <v>6</v>
      </c>
      <c r="B373" s="46" t="s">
        <v>1060</v>
      </c>
      <c r="C373" s="153" t="s">
        <v>6</v>
      </c>
      <c r="D373" s="40" t="str">
        <f t="shared" si="28"/>
        <v>Suspended</v>
      </c>
      <c r="E373" s="58" t="s">
        <v>1321</v>
      </c>
      <c r="F373" s="32" t="s">
        <v>323</v>
      </c>
      <c r="G373" s="46" t="s">
        <v>608</v>
      </c>
      <c r="H373" s="43" t="s">
        <v>674</v>
      </c>
      <c r="I373" s="43" t="s">
        <v>1321</v>
      </c>
      <c r="J373" s="47" t="s">
        <v>611</v>
      </c>
      <c r="K373" s="43" t="s">
        <v>612</v>
      </c>
      <c r="L373" s="41" t="s">
        <v>1321</v>
      </c>
      <c r="M373" s="43" t="s">
        <v>1321</v>
      </c>
      <c r="N373" s="41" t="s">
        <v>1321</v>
      </c>
      <c r="O373" s="41" t="s">
        <v>1321</v>
      </c>
      <c r="P373" s="41" t="s">
        <v>1321</v>
      </c>
      <c r="Q373" s="41" t="s">
        <v>1321</v>
      </c>
      <c r="R373" s="45" t="s">
        <v>1359</v>
      </c>
      <c r="S373" s="46" t="s">
        <v>618</v>
      </c>
    </row>
    <row r="374" spans="1:19" ht="96" customHeight="1">
      <c r="A374" s="46" t="s">
        <v>6</v>
      </c>
      <c r="B374" s="46" t="s">
        <v>1060</v>
      </c>
      <c r="C374" s="153" t="s">
        <v>6</v>
      </c>
      <c r="D374" s="40" t="str">
        <f t="shared" si="28"/>
        <v>Suspended</v>
      </c>
      <c r="E374" s="58" t="s">
        <v>1321</v>
      </c>
      <c r="F374" s="32" t="s">
        <v>306</v>
      </c>
      <c r="G374" s="46" t="s">
        <v>608</v>
      </c>
      <c r="H374" s="43" t="s">
        <v>690</v>
      </c>
      <c r="I374" s="43" t="s">
        <v>1321</v>
      </c>
      <c r="J374" s="44" t="s">
        <v>611</v>
      </c>
      <c r="K374" s="43" t="s">
        <v>612</v>
      </c>
      <c r="L374" s="41" t="s">
        <v>1321</v>
      </c>
      <c r="M374" s="43" t="s">
        <v>1321</v>
      </c>
      <c r="N374" s="41" t="s">
        <v>1321</v>
      </c>
      <c r="O374" s="41" t="s">
        <v>1321</v>
      </c>
      <c r="P374" s="41" t="s">
        <v>1321</v>
      </c>
      <c r="Q374" s="41" t="s">
        <v>1321</v>
      </c>
      <c r="R374" s="45" t="s">
        <v>1348</v>
      </c>
      <c r="S374" s="46" t="s">
        <v>618</v>
      </c>
    </row>
    <row r="375" spans="1:19" ht="96" customHeight="1">
      <c r="A375" s="46" t="s">
        <v>6</v>
      </c>
      <c r="B375" s="46" t="s">
        <v>1060</v>
      </c>
      <c r="C375" s="153" t="s">
        <v>6</v>
      </c>
      <c r="D375" s="40" t="str">
        <f t="shared" si="28"/>
        <v>Suspended</v>
      </c>
      <c r="E375" s="58" t="s">
        <v>1321</v>
      </c>
      <c r="F375" s="32" t="s">
        <v>304</v>
      </c>
      <c r="G375" s="46" t="s">
        <v>608</v>
      </c>
      <c r="H375" s="43" t="s">
        <v>674</v>
      </c>
      <c r="I375" s="43" t="s">
        <v>1321</v>
      </c>
      <c r="J375" s="44" t="s">
        <v>611</v>
      </c>
      <c r="K375" s="43" t="s">
        <v>612</v>
      </c>
      <c r="L375" s="41" t="s">
        <v>1321</v>
      </c>
      <c r="M375" s="43" t="s">
        <v>1321</v>
      </c>
      <c r="N375" s="41" t="s">
        <v>1321</v>
      </c>
      <c r="O375" s="41" t="s">
        <v>1321</v>
      </c>
      <c r="P375" s="41" t="s">
        <v>1321</v>
      </c>
      <c r="Q375" s="41" t="s">
        <v>1321</v>
      </c>
      <c r="R375" s="45" t="s">
        <v>1324</v>
      </c>
      <c r="S375" s="46" t="s">
        <v>618</v>
      </c>
    </row>
    <row r="376" spans="1:19" ht="96" customHeight="1">
      <c r="A376" s="46" t="s">
        <v>6</v>
      </c>
      <c r="B376" s="46" t="s">
        <v>1060</v>
      </c>
      <c r="C376" s="153" t="s">
        <v>6</v>
      </c>
      <c r="D376" s="40" t="str">
        <f t="shared" si="28"/>
        <v>Suspended</v>
      </c>
      <c r="E376" s="58" t="s">
        <v>1321</v>
      </c>
      <c r="F376" s="32" t="s">
        <v>302</v>
      </c>
      <c r="G376" s="46" t="s">
        <v>608</v>
      </c>
      <c r="H376" s="43" t="s">
        <v>817</v>
      </c>
      <c r="I376" s="43" t="s">
        <v>1321</v>
      </c>
      <c r="J376" s="44" t="s">
        <v>611</v>
      </c>
      <c r="K376" s="43" t="s">
        <v>612</v>
      </c>
      <c r="L376" s="41" t="s">
        <v>1321</v>
      </c>
      <c r="M376" s="43" t="s">
        <v>1321</v>
      </c>
      <c r="N376" s="41" t="s">
        <v>1321</v>
      </c>
      <c r="O376" s="41" t="s">
        <v>1321</v>
      </c>
      <c r="P376" s="41" t="s">
        <v>1321</v>
      </c>
      <c r="Q376" s="41" t="s">
        <v>1321</v>
      </c>
      <c r="R376" s="45" t="s">
        <v>1324</v>
      </c>
      <c r="S376" s="46" t="s">
        <v>618</v>
      </c>
    </row>
    <row r="377" spans="1:19" ht="96" customHeight="1">
      <c r="A377" s="46" t="s">
        <v>6</v>
      </c>
      <c r="B377" s="46" t="s">
        <v>1060</v>
      </c>
      <c r="C377" s="153" t="s">
        <v>6</v>
      </c>
      <c r="D377" s="40" t="str">
        <f t="shared" si="28"/>
        <v>Suspended</v>
      </c>
      <c r="E377" s="58" t="s">
        <v>1321</v>
      </c>
      <c r="F377" s="32" t="s">
        <v>266</v>
      </c>
      <c r="G377" s="46" t="s">
        <v>608</v>
      </c>
      <c r="H377" s="43" t="s">
        <v>674</v>
      </c>
      <c r="I377" s="43" t="s">
        <v>1321</v>
      </c>
      <c r="J377" s="44" t="s">
        <v>611</v>
      </c>
      <c r="K377" s="43" t="s">
        <v>612</v>
      </c>
      <c r="L377" s="41" t="s">
        <v>1321</v>
      </c>
      <c r="M377" s="43" t="s">
        <v>1321</v>
      </c>
      <c r="N377" s="41" t="s">
        <v>1321</v>
      </c>
      <c r="O377" s="41" t="s">
        <v>1321</v>
      </c>
      <c r="P377" s="41" t="s">
        <v>1321</v>
      </c>
      <c r="Q377" s="41" t="s">
        <v>1321</v>
      </c>
      <c r="R377" s="45" t="s">
        <v>1341</v>
      </c>
      <c r="S377" s="46" t="s">
        <v>618</v>
      </c>
    </row>
    <row r="378" spans="1:19" ht="96" customHeight="1">
      <c r="A378" s="46" t="s">
        <v>6</v>
      </c>
      <c r="B378" s="46" t="s">
        <v>1060</v>
      </c>
      <c r="C378" s="153" t="s">
        <v>6</v>
      </c>
      <c r="D378" s="40" t="str">
        <f t="shared" si="28"/>
        <v>Suspended</v>
      </c>
      <c r="E378" s="58" t="s">
        <v>1321</v>
      </c>
      <c r="F378" s="32" t="s">
        <v>265</v>
      </c>
      <c r="G378" s="46" t="s">
        <v>626</v>
      </c>
      <c r="H378" s="43" t="s">
        <v>626</v>
      </c>
      <c r="I378" s="43" t="s">
        <v>1321</v>
      </c>
      <c r="J378" s="44" t="s">
        <v>626</v>
      </c>
      <c r="K378" s="43" t="s">
        <v>626</v>
      </c>
      <c r="L378" s="41" t="s">
        <v>1321</v>
      </c>
      <c r="M378" s="43" t="s">
        <v>1321</v>
      </c>
      <c r="N378" s="41" t="s">
        <v>1321</v>
      </c>
      <c r="O378" s="41" t="s">
        <v>1321</v>
      </c>
      <c r="P378" s="41" t="s">
        <v>1321</v>
      </c>
      <c r="Q378" s="41" t="s">
        <v>1321</v>
      </c>
      <c r="R378" s="45" t="s">
        <v>1348</v>
      </c>
      <c r="S378" s="46" t="s">
        <v>618</v>
      </c>
    </row>
    <row r="379" spans="1:19" ht="96" customHeight="1">
      <c r="A379" s="46" t="s">
        <v>6</v>
      </c>
      <c r="B379" s="46" t="s">
        <v>1060</v>
      </c>
      <c r="C379" s="153" t="s">
        <v>6</v>
      </c>
      <c r="D379" s="40" t="str">
        <f t="shared" si="28"/>
        <v>Suspended</v>
      </c>
      <c r="E379" s="58" t="s">
        <v>1321</v>
      </c>
      <c r="F379" s="32" t="s">
        <v>259</v>
      </c>
      <c r="G379" s="46" t="s">
        <v>686</v>
      </c>
      <c r="H379" s="43" t="s">
        <v>1360</v>
      </c>
      <c r="I379" s="43" t="s">
        <v>1321</v>
      </c>
      <c r="J379" s="44" t="s">
        <v>1090</v>
      </c>
      <c r="K379" s="43" t="s">
        <v>612</v>
      </c>
      <c r="L379" s="41" t="s">
        <v>1321</v>
      </c>
      <c r="M379" s="43" t="s">
        <v>1321</v>
      </c>
      <c r="N379" s="41" t="s">
        <v>1321</v>
      </c>
      <c r="O379" s="41" t="s">
        <v>1321</v>
      </c>
      <c r="P379" s="41" t="s">
        <v>1321</v>
      </c>
      <c r="Q379" s="41" t="s">
        <v>1321</v>
      </c>
      <c r="R379" s="45" t="s">
        <v>1348</v>
      </c>
      <c r="S379" s="46" t="s">
        <v>618</v>
      </c>
    </row>
    <row r="380" spans="1:19" ht="96" customHeight="1">
      <c r="A380" s="46" t="s">
        <v>6</v>
      </c>
      <c r="B380" s="46" t="s">
        <v>1060</v>
      </c>
      <c r="C380" s="153" t="s">
        <v>6</v>
      </c>
      <c r="D380" s="40" t="str">
        <f t="shared" ref="D380:D409" si="29">IF(ISTEXT(L380),L380,L380+C380)</f>
        <v>Suspended</v>
      </c>
      <c r="E380" s="58" t="s">
        <v>1321</v>
      </c>
      <c r="F380" s="32" t="s">
        <v>243</v>
      </c>
      <c r="G380" s="46" t="s">
        <v>608</v>
      </c>
      <c r="H380" s="43" t="s">
        <v>674</v>
      </c>
      <c r="I380" s="43" t="s">
        <v>1321</v>
      </c>
      <c r="J380" s="44" t="s">
        <v>611</v>
      </c>
      <c r="K380" s="43" t="s">
        <v>612</v>
      </c>
      <c r="L380" s="41" t="s">
        <v>1321</v>
      </c>
      <c r="M380" s="43" t="s">
        <v>1321</v>
      </c>
      <c r="N380" s="41" t="s">
        <v>1321</v>
      </c>
      <c r="O380" s="41" t="s">
        <v>1321</v>
      </c>
      <c r="P380" s="41" t="s">
        <v>1321</v>
      </c>
      <c r="Q380" s="41" t="s">
        <v>1321</v>
      </c>
      <c r="R380" s="45" t="s">
        <v>1361</v>
      </c>
      <c r="S380" s="46" t="s">
        <v>618</v>
      </c>
    </row>
    <row r="381" spans="1:19" ht="96" customHeight="1">
      <c r="A381" s="46" t="s">
        <v>6</v>
      </c>
      <c r="B381" s="46" t="s">
        <v>1060</v>
      </c>
      <c r="C381" s="153" t="s">
        <v>6</v>
      </c>
      <c r="D381" s="40" t="str">
        <f t="shared" si="29"/>
        <v>Suspended</v>
      </c>
      <c r="E381" s="58" t="s">
        <v>1321</v>
      </c>
      <c r="F381" s="32" t="s">
        <v>242</v>
      </c>
      <c r="G381" s="46" t="s">
        <v>608</v>
      </c>
      <c r="H381" s="43" t="s">
        <v>674</v>
      </c>
      <c r="I381" s="43" t="s">
        <v>1321</v>
      </c>
      <c r="J381" s="44" t="s">
        <v>611</v>
      </c>
      <c r="K381" s="43" t="s">
        <v>612</v>
      </c>
      <c r="L381" s="41" t="s">
        <v>1321</v>
      </c>
      <c r="M381" s="43" t="s">
        <v>1321</v>
      </c>
      <c r="N381" s="41" t="s">
        <v>1321</v>
      </c>
      <c r="O381" s="41" t="s">
        <v>1321</v>
      </c>
      <c r="P381" s="41" t="s">
        <v>1321</v>
      </c>
      <c r="Q381" s="41" t="s">
        <v>1321</v>
      </c>
      <c r="R381" s="45" t="s">
        <v>1359</v>
      </c>
      <c r="S381" s="46" t="s">
        <v>618</v>
      </c>
    </row>
    <row r="382" spans="1:19" ht="96" customHeight="1">
      <c r="A382" s="46" t="s">
        <v>6</v>
      </c>
      <c r="B382" s="46" t="s">
        <v>1060</v>
      </c>
      <c r="C382" s="153" t="s">
        <v>6</v>
      </c>
      <c r="D382" s="40" t="str">
        <f t="shared" si="29"/>
        <v>Suspended</v>
      </c>
      <c r="E382" s="58" t="s">
        <v>1321</v>
      </c>
      <c r="F382" s="32" t="s">
        <v>241</v>
      </c>
      <c r="G382" s="46" t="s">
        <v>608</v>
      </c>
      <c r="H382" s="43" t="s">
        <v>674</v>
      </c>
      <c r="I382" s="43" t="s">
        <v>1321</v>
      </c>
      <c r="J382" s="44" t="s">
        <v>611</v>
      </c>
      <c r="K382" s="43" t="s">
        <v>612</v>
      </c>
      <c r="L382" s="41" t="s">
        <v>1321</v>
      </c>
      <c r="M382" s="43" t="s">
        <v>1321</v>
      </c>
      <c r="N382" s="41" t="s">
        <v>1321</v>
      </c>
      <c r="O382" s="41" t="s">
        <v>1321</v>
      </c>
      <c r="P382" s="41" t="s">
        <v>1321</v>
      </c>
      <c r="Q382" s="41" t="s">
        <v>1321</v>
      </c>
      <c r="R382" s="45" t="s">
        <v>1362</v>
      </c>
      <c r="S382" s="46" t="s">
        <v>618</v>
      </c>
    </row>
    <row r="383" spans="1:19" ht="96" customHeight="1">
      <c r="A383" s="46" t="s">
        <v>6</v>
      </c>
      <c r="B383" s="46" t="s">
        <v>1060</v>
      </c>
      <c r="C383" s="153" t="s">
        <v>6</v>
      </c>
      <c r="D383" s="40" t="str">
        <f t="shared" si="29"/>
        <v>Suspended</v>
      </c>
      <c r="E383" s="58" t="s">
        <v>1321</v>
      </c>
      <c r="F383" s="32" t="s">
        <v>213</v>
      </c>
      <c r="G383" s="46" t="s">
        <v>608</v>
      </c>
      <c r="H383" s="43" t="s">
        <v>1252</v>
      </c>
      <c r="I383" s="43" t="s">
        <v>1321</v>
      </c>
      <c r="J383" s="44" t="s">
        <v>611</v>
      </c>
      <c r="K383" s="43" t="s">
        <v>612</v>
      </c>
      <c r="L383" s="41" t="s">
        <v>1321</v>
      </c>
      <c r="M383" s="43" t="s">
        <v>1321</v>
      </c>
      <c r="N383" s="41" t="s">
        <v>1321</v>
      </c>
      <c r="O383" s="41" t="s">
        <v>1321</v>
      </c>
      <c r="P383" s="41" t="s">
        <v>1321</v>
      </c>
      <c r="Q383" s="41" t="s">
        <v>1321</v>
      </c>
      <c r="R383" s="45" t="s">
        <v>1340</v>
      </c>
      <c r="S383" s="46" t="s">
        <v>618</v>
      </c>
    </row>
    <row r="384" spans="1:19" ht="96" customHeight="1">
      <c r="A384" s="46" t="s">
        <v>6</v>
      </c>
      <c r="B384" s="46" t="s">
        <v>1060</v>
      </c>
      <c r="C384" s="153" t="s">
        <v>6</v>
      </c>
      <c r="D384" s="40" t="str">
        <f t="shared" si="29"/>
        <v>Suspended</v>
      </c>
      <c r="E384" s="58" t="s">
        <v>1321</v>
      </c>
      <c r="F384" s="32" t="s">
        <v>195</v>
      </c>
      <c r="G384" s="46" t="s">
        <v>626</v>
      </c>
      <c r="H384" s="43" t="s">
        <v>626</v>
      </c>
      <c r="I384" s="43" t="s">
        <v>1321</v>
      </c>
      <c r="J384" s="44" t="s">
        <v>626</v>
      </c>
      <c r="K384" s="43" t="s">
        <v>626</v>
      </c>
      <c r="L384" s="41" t="s">
        <v>1321</v>
      </c>
      <c r="M384" s="43" t="s">
        <v>1321</v>
      </c>
      <c r="N384" s="41" t="s">
        <v>1321</v>
      </c>
      <c r="O384" s="41" t="s">
        <v>1321</v>
      </c>
      <c r="P384" s="41" t="s">
        <v>1321</v>
      </c>
      <c r="Q384" s="41" t="s">
        <v>1321</v>
      </c>
      <c r="R384" s="45" t="s">
        <v>1324</v>
      </c>
      <c r="S384" s="46" t="s">
        <v>618</v>
      </c>
    </row>
    <row r="385" spans="1:19" ht="96" customHeight="1">
      <c r="A385" s="46" t="s">
        <v>6</v>
      </c>
      <c r="B385" s="46" t="s">
        <v>1060</v>
      </c>
      <c r="C385" s="153" t="s">
        <v>6</v>
      </c>
      <c r="D385" s="40" t="str">
        <f t="shared" si="29"/>
        <v>Suspended</v>
      </c>
      <c r="E385" s="58" t="s">
        <v>1321</v>
      </c>
      <c r="F385" s="32" t="s">
        <v>193</v>
      </c>
      <c r="G385" s="46" t="s">
        <v>608</v>
      </c>
      <c r="H385" s="43" t="s">
        <v>674</v>
      </c>
      <c r="I385" s="43" t="s">
        <v>1321</v>
      </c>
      <c r="J385" s="44" t="s">
        <v>611</v>
      </c>
      <c r="K385" s="43" t="s">
        <v>612</v>
      </c>
      <c r="L385" s="41" t="s">
        <v>1321</v>
      </c>
      <c r="M385" s="43" t="s">
        <v>1321</v>
      </c>
      <c r="N385" s="41" t="s">
        <v>1321</v>
      </c>
      <c r="O385" s="41" t="s">
        <v>1321</v>
      </c>
      <c r="P385" s="41" t="s">
        <v>1321</v>
      </c>
      <c r="Q385" s="41" t="s">
        <v>1321</v>
      </c>
      <c r="R385" s="45" t="s">
        <v>1363</v>
      </c>
      <c r="S385" s="46" t="s">
        <v>618</v>
      </c>
    </row>
    <row r="386" spans="1:19" ht="96" customHeight="1">
      <c r="A386" s="46" t="s">
        <v>6</v>
      </c>
      <c r="B386" s="46" t="s">
        <v>1060</v>
      </c>
      <c r="C386" s="153" t="s">
        <v>6</v>
      </c>
      <c r="D386" s="40" t="str">
        <f t="shared" si="29"/>
        <v>Suspended</v>
      </c>
      <c r="E386" s="58" t="s">
        <v>1321</v>
      </c>
      <c r="F386" s="32" t="s">
        <v>192</v>
      </c>
      <c r="G386" s="46" t="s">
        <v>608</v>
      </c>
      <c r="H386" s="43" t="s">
        <v>609</v>
      </c>
      <c r="I386" s="43" t="s">
        <v>1321</v>
      </c>
      <c r="J386" s="44" t="s">
        <v>611</v>
      </c>
      <c r="K386" s="43" t="s">
        <v>612</v>
      </c>
      <c r="L386" s="41" t="s">
        <v>1321</v>
      </c>
      <c r="M386" s="43" t="s">
        <v>1321</v>
      </c>
      <c r="N386" s="41" t="s">
        <v>1321</v>
      </c>
      <c r="O386" s="41" t="s">
        <v>1321</v>
      </c>
      <c r="P386" s="41" t="s">
        <v>1321</v>
      </c>
      <c r="Q386" s="41" t="s">
        <v>1321</v>
      </c>
      <c r="R386" s="45" t="s">
        <v>1364</v>
      </c>
      <c r="S386" s="46" t="s">
        <v>618</v>
      </c>
    </row>
    <row r="387" spans="1:19" ht="96" customHeight="1">
      <c r="A387" s="46" t="s">
        <v>6</v>
      </c>
      <c r="B387" s="46" t="s">
        <v>1060</v>
      </c>
      <c r="C387" s="153" t="s">
        <v>6</v>
      </c>
      <c r="D387" s="40" t="str">
        <f t="shared" si="29"/>
        <v>Suspended</v>
      </c>
      <c r="E387" s="58" t="s">
        <v>1321</v>
      </c>
      <c r="F387" s="32" t="s">
        <v>177</v>
      </c>
      <c r="G387" s="46" t="s">
        <v>698</v>
      </c>
      <c r="H387" s="43" t="s">
        <v>1020</v>
      </c>
      <c r="I387" s="43" t="s">
        <v>1321</v>
      </c>
      <c r="J387" s="44" t="s">
        <v>642</v>
      </c>
      <c r="K387" s="43" t="s">
        <v>612</v>
      </c>
      <c r="L387" s="41" t="s">
        <v>1321</v>
      </c>
      <c r="M387" s="43" t="s">
        <v>1321</v>
      </c>
      <c r="N387" s="41" t="s">
        <v>1321</v>
      </c>
      <c r="O387" s="41" t="s">
        <v>1321</v>
      </c>
      <c r="P387" s="41" t="s">
        <v>1321</v>
      </c>
      <c r="Q387" s="41" t="s">
        <v>1321</v>
      </c>
      <c r="R387" s="45" t="s">
        <v>1324</v>
      </c>
      <c r="S387" s="46" t="s">
        <v>618</v>
      </c>
    </row>
    <row r="388" spans="1:19" ht="96" customHeight="1">
      <c r="A388" s="46" t="s">
        <v>6</v>
      </c>
      <c r="B388" s="46" t="s">
        <v>1060</v>
      </c>
      <c r="C388" s="153" t="s">
        <v>6</v>
      </c>
      <c r="D388" s="40" t="str">
        <f t="shared" si="29"/>
        <v>Suspended</v>
      </c>
      <c r="E388" s="58" t="s">
        <v>1321</v>
      </c>
      <c r="F388" s="32" t="s">
        <v>172</v>
      </c>
      <c r="G388" s="46" t="s">
        <v>626</v>
      </c>
      <c r="H388" s="43" t="s">
        <v>626</v>
      </c>
      <c r="I388" s="43" t="s">
        <v>1321</v>
      </c>
      <c r="J388" s="44" t="s">
        <v>626</v>
      </c>
      <c r="K388" s="43" t="s">
        <v>626</v>
      </c>
      <c r="L388" s="41" t="s">
        <v>1321</v>
      </c>
      <c r="M388" s="43" t="s">
        <v>1321</v>
      </c>
      <c r="N388" s="41" t="s">
        <v>1321</v>
      </c>
      <c r="O388" s="41" t="s">
        <v>1321</v>
      </c>
      <c r="P388" s="41" t="s">
        <v>1321</v>
      </c>
      <c r="Q388" s="41" t="s">
        <v>1321</v>
      </c>
      <c r="R388" s="45" t="s">
        <v>1324</v>
      </c>
      <c r="S388" s="46" t="s">
        <v>618</v>
      </c>
    </row>
    <row r="389" spans="1:19" ht="96" customHeight="1">
      <c r="A389" s="46" t="s">
        <v>6</v>
      </c>
      <c r="B389" s="46" t="s">
        <v>1060</v>
      </c>
      <c r="C389" s="153" t="s">
        <v>6</v>
      </c>
      <c r="D389" s="40" t="str">
        <f t="shared" si="29"/>
        <v>Suspended</v>
      </c>
      <c r="E389" s="58" t="s">
        <v>1321</v>
      </c>
      <c r="F389" s="32" t="s">
        <v>164</v>
      </c>
      <c r="G389" s="46" t="s">
        <v>608</v>
      </c>
      <c r="H389" s="43" t="s">
        <v>659</v>
      </c>
      <c r="I389" s="43" t="s">
        <v>1321</v>
      </c>
      <c r="J389" s="44" t="s">
        <v>611</v>
      </c>
      <c r="K389" s="43" t="s">
        <v>612</v>
      </c>
      <c r="L389" s="41" t="s">
        <v>1321</v>
      </c>
      <c r="M389" s="43" t="s">
        <v>1321</v>
      </c>
      <c r="N389" s="41" t="s">
        <v>1321</v>
      </c>
      <c r="O389" s="41" t="s">
        <v>1321</v>
      </c>
      <c r="P389" s="41" t="s">
        <v>1321</v>
      </c>
      <c r="Q389" s="41" t="s">
        <v>1321</v>
      </c>
      <c r="R389" s="45" t="s">
        <v>1324</v>
      </c>
      <c r="S389" s="46" t="s">
        <v>618</v>
      </c>
    </row>
    <row r="390" spans="1:19" ht="96" customHeight="1">
      <c r="A390" s="46" t="s">
        <v>6</v>
      </c>
      <c r="B390" s="46" t="s">
        <v>1060</v>
      </c>
      <c r="C390" s="153" t="s">
        <v>6</v>
      </c>
      <c r="D390" s="40" t="str">
        <f t="shared" si="29"/>
        <v>Suspended</v>
      </c>
      <c r="E390" s="58" t="s">
        <v>1321</v>
      </c>
      <c r="F390" s="32" t="s">
        <v>154</v>
      </c>
      <c r="G390" s="46" t="s">
        <v>608</v>
      </c>
      <c r="H390" s="43" t="s">
        <v>629</v>
      </c>
      <c r="I390" s="43" t="s">
        <v>1321</v>
      </c>
      <c r="J390" s="44" t="s">
        <v>611</v>
      </c>
      <c r="K390" s="43" t="s">
        <v>612</v>
      </c>
      <c r="L390" s="41" t="s">
        <v>1321</v>
      </c>
      <c r="M390" s="43" t="s">
        <v>1321</v>
      </c>
      <c r="N390" s="41" t="s">
        <v>1321</v>
      </c>
      <c r="O390" s="41" t="s">
        <v>1321</v>
      </c>
      <c r="P390" s="41" t="s">
        <v>1321</v>
      </c>
      <c r="Q390" s="41" t="s">
        <v>1321</v>
      </c>
      <c r="R390" s="45" t="s">
        <v>1341</v>
      </c>
      <c r="S390" s="46" t="s">
        <v>618</v>
      </c>
    </row>
    <row r="391" spans="1:19" ht="96" customHeight="1">
      <c r="A391" s="46" t="s">
        <v>6</v>
      </c>
      <c r="B391" s="46" t="s">
        <v>1060</v>
      </c>
      <c r="C391" s="153" t="s">
        <v>6</v>
      </c>
      <c r="D391" s="40" t="str">
        <f t="shared" si="29"/>
        <v>Suspended</v>
      </c>
      <c r="E391" s="58" t="s">
        <v>1321</v>
      </c>
      <c r="F391" s="32" t="s">
        <v>153</v>
      </c>
      <c r="G391" s="46" t="s">
        <v>608</v>
      </c>
      <c r="H391" s="43" t="s">
        <v>629</v>
      </c>
      <c r="I391" s="43" t="s">
        <v>1321</v>
      </c>
      <c r="J391" s="44" t="s">
        <v>611</v>
      </c>
      <c r="K391" s="43" t="s">
        <v>612</v>
      </c>
      <c r="L391" s="41" t="s">
        <v>1321</v>
      </c>
      <c r="M391" s="43" t="s">
        <v>1321</v>
      </c>
      <c r="N391" s="41" t="s">
        <v>1321</v>
      </c>
      <c r="O391" s="41" t="s">
        <v>1321</v>
      </c>
      <c r="P391" s="41" t="s">
        <v>1321</v>
      </c>
      <c r="Q391" s="41" t="s">
        <v>1321</v>
      </c>
      <c r="R391" s="45" t="s">
        <v>1365</v>
      </c>
      <c r="S391" s="46" t="s">
        <v>618</v>
      </c>
    </row>
    <row r="392" spans="1:19" ht="96" customHeight="1">
      <c r="A392" s="46" t="s">
        <v>6</v>
      </c>
      <c r="B392" s="46" t="s">
        <v>1060</v>
      </c>
      <c r="C392" s="153" t="s">
        <v>6</v>
      </c>
      <c r="D392" s="40" t="str">
        <f t="shared" si="29"/>
        <v>Suspended</v>
      </c>
      <c r="E392" s="58" t="s">
        <v>1321</v>
      </c>
      <c r="F392" s="32" t="s">
        <v>143</v>
      </c>
      <c r="G392" s="46" t="s">
        <v>771</v>
      </c>
      <c r="H392" s="43" t="s">
        <v>771</v>
      </c>
      <c r="I392" s="43" t="s">
        <v>1321</v>
      </c>
      <c r="J392" s="44" t="s">
        <v>642</v>
      </c>
      <c r="K392" s="43" t="s">
        <v>626</v>
      </c>
      <c r="L392" s="41" t="s">
        <v>1321</v>
      </c>
      <c r="M392" s="43" t="s">
        <v>1321</v>
      </c>
      <c r="N392" s="41" t="s">
        <v>1321</v>
      </c>
      <c r="O392" s="41" t="s">
        <v>1321</v>
      </c>
      <c r="P392" s="41" t="s">
        <v>1321</v>
      </c>
      <c r="Q392" s="41" t="s">
        <v>1321</v>
      </c>
      <c r="R392" s="45" t="s">
        <v>1324</v>
      </c>
      <c r="S392" s="46" t="s">
        <v>618</v>
      </c>
    </row>
    <row r="393" spans="1:19" ht="96" customHeight="1">
      <c r="A393" s="46" t="s">
        <v>6</v>
      </c>
      <c r="B393" s="46" t="s">
        <v>1060</v>
      </c>
      <c r="C393" s="153" t="s">
        <v>6</v>
      </c>
      <c r="D393" s="40" t="str">
        <f t="shared" si="29"/>
        <v>Suspended</v>
      </c>
      <c r="E393" s="58" t="s">
        <v>1321</v>
      </c>
      <c r="F393" s="32" t="s">
        <v>137</v>
      </c>
      <c r="G393" s="46" t="s">
        <v>626</v>
      </c>
      <c r="H393" s="43" t="s">
        <v>626</v>
      </c>
      <c r="I393" s="43" t="s">
        <v>1321</v>
      </c>
      <c r="J393" s="44" t="s">
        <v>626</v>
      </c>
      <c r="K393" s="43" t="s">
        <v>626</v>
      </c>
      <c r="L393" s="41" t="s">
        <v>1321</v>
      </c>
      <c r="M393" s="43" t="s">
        <v>1321</v>
      </c>
      <c r="N393" s="41" t="s">
        <v>1321</v>
      </c>
      <c r="O393" s="41" t="s">
        <v>1321</v>
      </c>
      <c r="P393" s="41" t="s">
        <v>1321</v>
      </c>
      <c r="Q393" s="41" t="s">
        <v>1321</v>
      </c>
      <c r="R393" s="45" t="s">
        <v>1366</v>
      </c>
      <c r="S393" s="46" t="s">
        <v>618</v>
      </c>
    </row>
    <row r="394" spans="1:19" ht="96" customHeight="1">
      <c r="A394" s="46" t="s">
        <v>6</v>
      </c>
      <c r="B394" s="46" t="s">
        <v>1060</v>
      </c>
      <c r="C394" s="153" t="s">
        <v>6</v>
      </c>
      <c r="D394" s="40" t="str">
        <f t="shared" si="29"/>
        <v>Suspended</v>
      </c>
      <c r="E394" s="58" t="s">
        <v>1321</v>
      </c>
      <c r="F394" s="32" t="s">
        <v>135</v>
      </c>
      <c r="G394" s="46" t="s">
        <v>1367</v>
      </c>
      <c r="H394" s="43" t="s">
        <v>626</v>
      </c>
      <c r="I394" s="43" t="s">
        <v>1321</v>
      </c>
      <c r="J394" s="44" t="s">
        <v>626</v>
      </c>
      <c r="K394" s="43" t="s">
        <v>626</v>
      </c>
      <c r="L394" s="41" t="s">
        <v>1321</v>
      </c>
      <c r="M394" s="43" t="s">
        <v>1321</v>
      </c>
      <c r="N394" s="41" t="s">
        <v>1321</v>
      </c>
      <c r="O394" s="41" t="s">
        <v>1321</v>
      </c>
      <c r="P394" s="41" t="s">
        <v>1321</v>
      </c>
      <c r="Q394" s="41" t="s">
        <v>1321</v>
      </c>
      <c r="R394" s="45" t="s">
        <v>1324</v>
      </c>
      <c r="S394" s="46" t="s">
        <v>618</v>
      </c>
    </row>
    <row r="395" spans="1:19" ht="96" customHeight="1">
      <c r="A395" s="46" t="s">
        <v>6</v>
      </c>
      <c r="B395" s="46" t="s">
        <v>1060</v>
      </c>
      <c r="C395" s="153" t="s">
        <v>6</v>
      </c>
      <c r="D395" s="40" t="str">
        <f t="shared" si="29"/>
        <v>Suspended</v>
      </c>
      <c r="E395" s="58" t="s">
        <v>1321</v>
      </c>
      <c r="F395" s="32" t="s">
        <v>586</v>
      </c>
      <c r="G395" s="46" t="s">
        <v>686</v>
      </c>
      <c r="H395" s="43" t="s">
        <v>716</v>
      </c>
      <c r="I395" s="43" t="s">
        <v>1321</v>
      </c>
      <c r="J395" s="47" t="s">
        <v>611</v>
      </c>
      <c r="K395" s="43" t="s">
        <v>612</v>
      </c>
      <c r="L395" s="44" t="s">
        <v>1321</v>
      </c>
      <c r="M395" s="43" t="s">
        <v>1321</v>
      </c>
      <c r="N395" s="41" t="s">
        <v>1321</v>
      </c>
      <c r="O395" s="41" t="s">
        <v>1321</v>
      </c>
      <c r="P395" s="41" t="s">
        <v>1321</v>
      </c>
      <c r="Q395" s="41" t="s">
        <v>1321</v>
      </c>
      <c r="R395" s="45" t="s">
        <v>1368</v>
      </c>
      <c r="S395" s="46" t="s">
        <v>618</v>
      </c>
    </row>
    <row r="396" spans="1:19" ht="96" customHeight="1">
      <c r="A396" s="46" t="s">
        <v>6</v>
      </c>
      <c r="B396" s="46" t="s">
        <v>1060</v>
      </c>
      <c r="C396" s="153" t="s">
        <v>6</v>
      </c>
      <c r="D396" s="40" t="str">
        <f t="shared" si="29"/>
        <v>Suspended</v>
      </c>
      <c r="E396" s="58" t="s">
        <v>1321</v>
      </c>
      <c r="F396" s="32" t="s">
        <v>123</v>
      </c>
      <c r="G396" s="46" t="s">
        <v>727</v>
      </c>
      <c r="H396" s="43" t="s">
        <v>833</v>
      </c>
      <c r="I396" s="43" t="s">
        <v>1321</v>
      </c>
      <c r="J396" s="44" t="s">
        <v>611</v>
      </c>
      <c r="K396" s="43" t="s">
        <v>612</v>
      </c>
      <c r="L396" s="44" t="s">
        <v>1321</v>
      </c>
      <c r="M396" s="43" t="s">
        <v>1321</v>
      </c>
      <c r="N396" s="41" t="s">
        <v>1321</v>
      </c>
      <c r="O396" s="41" t="s">
        <v>1321</v>
      </c>
      <c r="P396" s="41" t="s">
        <v>1321</v>
      </c>
      <c r="Q396" s="41" t="s">
        <v>1321</v>
      </c>
      <c r="R396" s="45" t="s">
        <v>1369</v>
      </c>
      <c r="S396" s="46" t="s">
        <v>618</v>
      </c>
    </row>
    <row r="397" spans="1:19" ht="96" customHeight="1">
      <c r="A397" s="46" t="s">
        <v>6</v>
      </c>
      <c r="B397" s="46" t="s">
        <v>1060</v>
      </c>
      <c r="C397" s="153" t="s">
        <v>6</v>
      </c>
      <c r="D397" s="40" t="str">
        <f t="shared" si="29"/>
        <v>Suspended</v>
      </c>
      <c r="E397" s="58" t="s">
        <v>1321</v>
      </c>
      <c r="F397" s="32" t="s">
        <v>119</v>
      </c>
      <c r="G397" s="46" t="s">
        <v>608</v>
      </c>
      <c r="H397" s="43" t="s">
        <v>633</v>
      </c>
      <c r="I397" s="43" t="s">
        <v>1321</v>
      </c>
      <c r="J397" s="44" t="s">
        <v>611</v>
      </c>
      <c r="K397" s="43" t="s">
        <v>612</v>
      </c>
      <c r="L397" s="44" t="s">
        <v>1321</v>
      </c>
      <c r="M397" s="43" t="s">
        <v>1321</v>
      </c>
      <c r="N397" s="41" t="s">
        <v>1321</v>
      </c>
      <c r="O397" s="41" t="s">
        <v>1321</v>
      </c>
      <c r="P397" s="41" t="s">
        <v>1321</v>
      </c>
      <c r="Q397" s="41" t="s">
        <v>1321</v>
      </c>
      <c r="R397" s="45" t="s">
        <v>1324</v>
      </c>
      <c r="S397" s="46" t="s">
        <v>618</v>
      </c>
    </row>
    <row r="398" spans="1:19" ht="96" customHeight="1">
      <c r="A398" s="46" t="s">
        <v>6</v>
      </c>
      <c r="B398" s="46" t="s">
        <v>1060</v>
      </c>
      <c r="C398" s="153" t="s">
        <v>6</v>
      </c>
      <c r="D398" s="40" t="str">
        <f t="shared" si="29"/>
        <v>Suspended</v>
      </c>
      <c r="E398" s="58" t="s">
        <v>1321</v>
      </c>
      <c r="F398" s="32" t="s">
        <v>104</v>
      </c>
      <c r="G398" s="46" t="s">
        <v>608</v>
      </c>
      <c r="H398" s="43" t="s">
        <v>817</v>
      </c>
      <c r="I398" s="43" t="s">
        <v>1321</v>
      </c>
      <c r="J398" s="44" t="s">
        <v>611</v>
      </c>
      <c r="K398" s="43" t="s">
        <v>612</v>
      </c>
      <c r="L398" s="44" t="s">
        <v>1321</v>
      </c>
      <c r="M398" s="43" t="s">
        <v>1321</v>
      </c>
      <c r="N398" s="41" t="s">
        <v>1321</v>
      </c>
      <c r="O398" s="41" t="s">
        <v>1321</v>
      </c>
      <c r="P398" s="41" t="s">
        <v>1321</v>
      </c>
      <c r="Q398" s="41" t="s">
        <v>1321</v>
      </c>
      <c r="R398" s="45" t="s">
        <v>1370</v>
      </c>
      <c r="S398" s="46" t="s">
        <v>618</v>
      </c>
    </row>
    <row r="399" spans="1:19" ht="96" customHeight="1">
      <c r="A399" s="46" t="s">
        <v>6</v>
      </c>
      <c r="B399" s="46"/>
      <c r="C399" s="153" t="s">
        <v>6</v>
      </c>
      <c r="D399" s="40" t="str">
        <f t="shared" si="29"/>
        <v>Suspended</v>
      </c>
      <c r="E399" s="58" t="s">
        <v>1321</v>
      </c>
      <c r="F399" s="32" t="s">
        <v>68</v>
      </c>
      <c r="G399" s="46" t="s">
        <v>608</v>
      </c>
      <c r="H399" s="43" t="s">
        <v>629</v>
      </c>
      <c r="I399" s="43" t="s">
        <v>1321</v>
      </c>
      <c r="J399" s="44" t="s">
        <v>611</v>
      </c>
      <c r="K399" s="43" t="s">
        <v>612</v>
      </c>
      <c r="L399" s="43" t="s">
        <v>1321</v>
      </c>
      <c r="M399" s="43" t="s">
        <v>1321</v>
      </c>
      <c r="N399" s="41" t="s">
        <v>1321</v>
      </c>
      <c r="O399" s="41" t="s">
        <v>1321</v>
      </c>
      <c r="P399" s="41" t="s">
        <v>1321</v>
      </c>
      <c r="Q399" s="41" t="s">
        <v>1321</v>
      </c>
      <c r="R399" s="45" t="s">
        <v>1348</v>
      </c>
      <c r="S399" s="46" t="s">
        <v>618</v>
      </c>
    </row>
    <row r="400" spans="1:19" ht="96" customHeight="1">
      <c r="A400" s="46" t="s">
        <v>6</v>
      </c>
      <c r="B400" s="46"/>
      <c r="C400" s="153" t="s">
        <v>6</v>
      </c>
      <c r="D400" s="40" t="str">
        <f t="shared" si="29"/>
        <v>Suspended</v>
      </c>
      <c r="E400" s="58" t="s">
        <v>1321</v>
      </c>
      <c r="F400" s="32" t="s">
        <v>65</v>
      </c>
      <c r="G400" s="46" t="s">
        <v>608</v>
      </c>
      <c r="H400" s="43" t="s">
        <v>887</v>
      </c>
      <c r="I400" s="43" t="s">
        <v>1321</v>
      </c>
      <c r="J400" s="44" t="s">
        <v>611</v>
      </c>
      <c r="K400" s="43" t="s">
        <v>612</v>
      </c>
      <c r="L400" s="43" t="s">
        <v>1321</v>
      </c>
      <c r="M400" s="43" t="s">
        <v>1321</v>
      </c>
      <c r="N400" s="41" t="s">
        <v>1321</v>
      </c>
      <c r="O400" s="41" t="s">
        <v>1321</v>
      </c>
      <c r="P400" s="41" t="s">
        <v>1321</v>
      </c>
      <c r="Q400" s="41" t="s">
        <v>1321</v>
      </c>
      <c r="R400" s="45" t="s">
        <v>1361</v>
      </c>
      <c r="S400" s="46" t="s">
        <v>618</v>
      </c>
    </row>
    <row r="401" spans="1:19" ht="96" customHeight="1">
      <c r="A401" s="46" t="s">
        <v>6</v>
      </c>
      <c r="B401" s="46" t="s">
        <v>1060</v>
      </c>
      <c r="C401" s="153" t="s">
        <v>6</v>
      </c>
      <c r="D401" s="40" t="str">
        <f t="shared" si="29"/>
        <v>Suspended</v>
      </c>
      <c r="E401" s="58" t="s">
        <v>1321</v>
      </c>
      <c r="F401" s="32" t="s">
        <v>61</v>
      </c>
      <c r="G401" s="46" t="s">
        <v>608</v>
      </c>
      <c r="H401" s="43" t="s">
        <v>619</v>
      </c>
      <c r="I401" s="43" t="s">
        <v>1321</v>
      </c>
      <c r="J401" s="44" t="s">
        <v>611</v>
      </c>
      <c r="K401" s="43" t="s">
        <v>612</v>
      </c>
      <c r="L401" s="43" t="s">
        <v>1321</v>
      </c>
      <c r="M401" s="43" t="s">
        <v>1321</v>
      </c>
      <c r="N401" s="41" t="s">
        <v>1321</v>
      </c>
      <c r="O401" s="41" t="s">
        <v>1321</v>
      </c>
      <c r="P401" s="41" t="s">
        <v>1321</v>
      </c>
      <c r="Q401" s="41" t="s">
        <v>1321</v>
      </c>
      <c r="R401" s="45" t="s">
        <v>1324</v>
      </c>
      <c r="S401" s="46" t="s">
        <v>618</v>
      </c>
    </row>
    <row r="402" spans="1:19" ht="96" customHeight="1">
      <c r="A402" s="46" t="s">
        <v>6</v>
      </c>
      <c r="B402" s="46" t="s">
        <v>1060</v>
      </c>
      <c r="C402" s="153" t="s">
        <v>6</v>
      </c>
      <c r="D402" s="40" t="str">
        <f t="shared" si="29"/>
        <v>Suspended</v>
      </c>
      <c r="E402" s="58" t="s">
        <v>1321</v>
      </c>
      <c r="F402" s="32" t="s">
        <v>57</v>
      </c>
      <c r="G402" s="46" t="s">
        <v>668</v>
      </c>
      <c r="H402" s="43" t="s">
        <v>731</v>
      </c>
      <c r="I402" s="43" t="s">
        <v>1321</v>
      </c>
      <c r="J402" s="44" t="s">
        <v>611</v>
      </c>
      <c r="K402" s="43" t="s">
        <v>612</v>
      </c>
      <c r="L402" s="43" t="s">
        <v>1321</v>
      </c>
      <c r="M402" s="43" t="s">
        <v>1321</v>
      </c>
      <c r="N402" s="41" t="s">
        <v>1321</v>
      </c>
      <c r="O402" s="41" t="s">
        <v>1321</v>
      </c>
      <c r="P402" s="41" t="s">
        <v>1321</v>
      </c>
      <c r="Q402" s="41" t="s">
        <v>1321</v>
      </c>
      <c r="R402" s="45" t="s">
        <v>1371</v>
      </c>
      <c r="S402" s="46" t="s">
        <v>618</v>
      </c>
    </row>
    <row r="403" spans="1:19" ht="96" customHeight="1">
      <c r="A403" s="46" t="s">
        <v>6</v>
      </c>
      <c r="B403" s="46" t="s">
        <v>1060</v>
      </c>
      <c r="C403" s="153" t="s">
        <v>6</v>
      </c>
      <c r="D403" s="40" t="str">
        <f t="shared" si="29"/>
        <v>Suspended</v>
      </c>
      <c r="E403" s="58" t="s">
        <v>1321</v>
      </c>
      <c r="F403" s="32" t="s">
        <v>51</v>
      </c>
      <c r="G403" s="46" t="s">
        <v>626</v>
      </c>
      <c r="H403" s="43" t="s">
        <v>626</v>
      </c>
      <c r="I403" s="43" t="s">
        <v>1321</v>
      </c>
      <c r="J403" s="44" t="s">
        <v>626</v>
      </c>
      <c r="K403" s="43" t="s">
        <v>626</v>
      </c>
      <c r="L403" s="43" t="s">
        <v>1321</v>
      </c>
      <c r="M403" s="43" t="s">
        <v>1321</v>
      </c>
      <c r="N403" s="41" t="s">
        <v>1321</v>
      </c>
      <c r="O403" s="41" t="s">
        <v>1321</v>
      </c>
      <c r="P403" s="41" t="s">
        <v>1321</v>
      </c>
      <c r="Q403" s="41" t="s">
        <v>1321</v>
      </c>
      <c r="R403" s="45" t="s">
        <v>1372</v>
      </c>
      <c r="S403" s="46" t="s">
        <v>618</v>
      </c>
    </row>
    <row r="404" spans="1:19" ht="96" customHeight="1">
      <c r="A404" s="46" t="s">
        <v>6</v>
      </c>
      <c r="B404" s="46" t="s">
        <v>1060</v>
      </c>
      <c r="C404" s="153" t="s">
        <v>6</v>
      </c>
      <c r="D404" s="40" t="str">
        <f t="shared" si="29"/>
        <v>Suspended</v>
      </c>
      <c r="E404" s="58" t="s">
        <v>1321</v>
      </c>
      <c r="F404" s="32" t="s">
        <v>46</v>
      </c>
      <c r="G404" s="46" t="s">
        <v>956</v>
      </c>
      <c r="H404" s="43" t="s">
        <v>1373</v>
      </c>
      <c r="I404" s="43" t="s">
        <v>1321</v>
      </c>
      <c r="J404" s="44" t="s">
        <v>642</v>
      </c>
      <c r="K404" s="43" t="s">
        <v>612</v>
      </c>
      <c r="L404" s="43" t="s">
        <v>1321</v>
      </c>
      <c r="M404" s="43" t="s">
        <v>1321</v>
      </c>
      <c r="N404" s="41" t="s">
        <v>1321</v>
      </c>
      <c r="O404" s="41" t="s">
        <v>1321</v>
      </c>
      <c r="P404" s="41" t="s">
        <v>1321</v>
      </c>
      <c r="Q404" s="41" t="s">
        <v>1321</v>
      </c>
      <c r="R404" s="45" t="s">
        <v>1374</v>
      </c>
      <c r="S404" s="46" t="s">
        <v>618</v>
      </c>
    </row>
    <row r="405" spans="1:19" ht="96" customHeight="1">
      <c r="A405" s="46" t="s">
        <v>6</v>
      </c>
      <c r="B405" s="46" t="s">
        <v>1060</v>
      </c>
      <c r="C405" s="153" t="s">
        <v>6</v>
      </c>
      <c r="D405" s="40" t="str">
        <f t="shared" si="29"/>
        <v>Suspended</v>
      </c>
      <c r="E405" s="58" t="s">
        <v>1321</v>
      </c>
      <c r="F405" s="32" t="s">
        <v>33</v>
      </c>
      <c r="G405" s="46" t="s">
        <v>1218</v>
      </c>
      <c r="H405" s="43" t="s">
        <v>812</v>
      </c>
      <c r="I405" s="43" t="s">
        <v>1321</v>
      </c>
      <c r="J405" s="44" t="s">
        <v>642</v>
      </c>
      <c r="K405" s="43" t="s">
        <v>1334</v>
      </c>
      <c r="L405" s="43" t="s">
        <v>1321</v>
      </c>
      <c r="M405" s="43" t="s">
        <v>1321</v>
      </c>
      <c r="N405" s="41" t="s">
        <v>1321</v>
      </c>
      <c r="O405" s="41" t="s">
        <v>1321</v>
      </c>
      <c r="P405" s="41" t="s">
        <v>1321</v>
      </c>
      <c r="Q405" s="41" t="s">
        <v>1321</v>
      </c>
      <c r="R405" s="45" t="s">
        <v>1348</v>
      </c>
      <c r="S405" s="46" t="s">
        <v>618</v>
      </c>
    </row>
    <row r="406" spans="1:19" ht="96" customHeight="1">
      <c r="A406" s="46" t="s">
        <v>6</v>
      </c>
      <c r="B406" s="46" t="s">
        <v>1060</v>
      </c>
      <c r="C406" s="153" t="s">
        <v>6</v>
      </c>
      <c r="D406" s="40" t="str">
        <f t="shared" si="29"/>
        <v>Suspended</v>
      </c>
      <c r="E406" s="58" t="s">
        <v>1321</v>
      </c>
      <c r="F406" s="32" t="s">
        <v>30</v>
      </c>
      <c r="G406" s="46" t="s">
        <v>608</v>
      </c>
      <c r="H406" s="43" t="s">
        <v>724</v>
      </c>
      <c r="I406" s="43" t="s">
        <v>1321</v>
      </c>
      <c r="J406" s="44" t="s">
        <v>611</v>
      </c>
      <c r="K406" s="43" t="s">
        <v>612</v>
      </c>
      <c r="L406" s="43" t="s">
        <v>1321</v>
      </c>
      <c r="M406" s="43" t="s">
        <v>1321</v>
      </c>
      <c r="N406" s="41" t="s">
        <v>1321</v>
      </c>
      <c r="O406" s="41" t="s">
        <v>1321</v>
      </c>
      <c r="P406" s="41" t="s">
        <v>1321</v>
      </c>
      <c r="Q406" s="41" t="s">
        <v>1321</v>
      </c>
      <c r="R406" s="45" t="s">
        <v>1375</v>
      </c>
      <c r="S406" s="46" t="s">
        <v>618</v>
      </c>
    </row>
    <row r="407" spans="1:19" ht="96" customHeight="1">
      <c r="A407" s="46" t="s">
        <v>6</v>
      </c>
      <c r="B407" s="46" t="s">
        <v>1060</v>
      </c>
      <c r="C407" s="153" t="s">
        <v>6</v>
      </c>
      <c r="D407" s="40" t="str">
        <f t="shared" si="29"/>
        <v>Suspended</v>
      </c>
      <c r="E407" s="58" t="s">
        <v>1321</v>
      </c>
      <c r="F407" s="32" t="s">
        <v>29</v>
      </c>
      <c r="G407" s="46" t="s">
        <v>608</v>
      </c>
      <c r="H407" s="43" t="s">
        <v>734</v>
      </c>
      <c r="I407" s="43" t="s">
        <v>1321</v>
      </c>
      <c r="J407" s="44" t="s">
        <v>611</v>
      </c>
      <c r="K407" s="43" t="s">
        <v>612</v>
      </c>
      <c r="L407" s="43" t="s">
        <v>1321</v>
      </c>
      <c r="M407" s="43" t="s">
        <v>1321</v>
      </c>
      <c r="N407" s="41" t="s">
        <v>1321</v>
      </c>
      <c r="O407" s="41" t="s">
        <v>1321</v>
      </c>
      <c r="P407" s="41" t="s">
        <v>1321</v>
      </c>
      <c r="Q407" s="41" t="s">
        <v>1321</v>
      </c>
      <c r="R407" s="45" t="s">
        <v>1376</v>
      </c>
      <c r="S407" s="46" t="s">
        <v>618</v>
      </c>
    </row>
    <row r="408" spans="1:19" ht="96" customHeight="1">
      <c r="A408" s="46" t="s">
        <v>6</v>
      </c>
      <c r="B408" s="46" t="s">
        <v>1060</v>
      </c>
      <c r="C408" s="153" t="s">
        <v>6</v>
      </c>
      <c r="D408" s="40" t="str">
        <f t="shared" si="29"/>
        <v>Suspended</v>
      </c>
      <c r="E408" s="58" t="s">
        <v>1321</v>
      </c>
      <c r="F408" s="213" t="s">
        <v>21</v>
      </c>
      <c r="G408" s="46" t="s">
        <v>712</v>
      </c>
      <c r="H408" s="43" t="s">
        <v>880</v>
      </c>
      <c r="I408" s="43" t="s">
        <v>1321</v>
      </c>
      <c r="J408" s="44" t="s">
        <v>626</v>
      </c>
      <c r="K408" s="43" t="s">
        <v>626</v>
      </c>
      <c r="L408" s="43" t="s">
        <v>1321</v>
      </c>
      <c r="M408" s="43" t="s">
        <v>1321</v>
      </c>
      <c r="N408" s="41" t="s">
        <v>1321</v>
      </c>
      <c r="O408" s="41" t="s">
        <v>1321</v>
      </c>
      <c r="P408" s="41" t="s">
        <v>1321</v>
      </c>
      <c r="Q408" s="41" t="s">
        <v>1321</v>
      </c>
      <c r="R408" s="45" t="s">
        <v>1377</v>
      </c>
      <c r="S408" s="46" t="s">
        <v>673</v>
      </c>
    </row>
    <row r="409" spans="1:19" ht="96" customHeight="1">
      <c r="A409" s="46" t="s">
        <v>6</v>
      </c>
      <c r="B409" s="46" t="s">
        <v>1060</v>
      </c>
      <c r="C409" s="153" t="s">
        <v>6</v>
      </c>
      <c r="D409" s="40" t="str">
        <f t="shared" si="29"/>
        <v>Suspended</v>
      </c>
      <c r="E409" s="58" t="s">
        <v>1321</v>
      </c>
      <c r="F409" s="32" t="s">
        <v>16</v>
      </c>
      <c r="G409" s="46" t="s">
        <v>665</v>
      </c>
      <c r="H409" s="43" t="s">
        <v>1089</v>
      </c>
      <c r="I409" s="43" t="s">
        <v>1321</v>
      </c>
      <c r="J409" s="44" t="s">
        <v>626</v>
      </c>
      <c r="K409" s="43" t="s">
        <v>626</v>
      </c>
      <c r="L409" s="43" t="s">
        <v>1321</v>
      </c>
      <c r="M409" s="43" t="s">
        <v>1321</v>
      </c>
      <c r="N409" s="41" t="s">
        <v>1321</v>
      </c>
      <c r="O409" s="41" t="s">
        <v>1321</v>
      </c>
      <c r="P409" s="41" t="s">
        <v>1321</v>
      </c>
      <c r="Q409" s="41" t="s">
        <v>1321</v>
      </c>
      <c r="R409" s="45" t="s">
        <v>1378</v>
      </c>
      <c r="S409" s="46" t="s">
        <v>618</v>
      </c>
    </row>
    <row r="410" spans="1:19" ht="96" customHeight="1">
      <c r="A410" s="46" t="s">
        <v>6</v>
      </c>
      <c r="B410" s="46" t="s">
        <v>1060</v>
      </c>
      <c r="C410" s="153" t="s">
        <v>6</v>
      </c>
      <c r="D410" s="40" t="str">
        <f t="shared" ref="D410" si="30">IF(ISTEXT(L410),L410,L410+C410)</f>
        <v>Suspended</v>
      </c>
      <c r="E410" s="58" t="s">
        <v>1321</v>
      </c>
      <c r="F410" s="32" t="s">
        <v>15</v>
      </c>
      <c r="G410" s="46" t="s">
        <v>626</v>
      </c>
      <c r="H410" s="43" t="s">
        <v>626</v>
      </c>
      <c r="I410" s="43" t="s">
        <v>1321</v>
      </c>
      <c r="J410" s="44" t="s">
        <v>626</v>
      </c>
      <c r="K410" s="43" t="s">
        <v>626</v>
      </c>
      <c r="L410" s="43" t="s">
        <v>1321</v>
      </c>
      <c r="M410" s="43" t="s">
        <v>1321</v>
      </c>
      <c r="N410" s="41" t="s">
        <v>1321</v>
      </c>
      <c r="O410" s="41" t="s">
        <v>1321</v>
      </c>
      <c r="P410" s="41" t="s">
        <v>1321</v>
      </c>
      <c r="Q410" s="41" t="s">
        <v>1321</v>
      </c>
      <c r="R410" s="45" t="s">
        <v>1379</v>
      </c>
      <c r="S410" s="46" t="s">
        <v>618</v>
      </c>
    </row>
    <row r="411" spans="1:19" ht="96" customHeight="1">
      <c r="A411" s="46" t="s">
        <v>6</v>
      </c>
      <c r="B411" s="46" t="s">
        <v>1060</v>
      </c>
      <c r="C411" s="153" t="s">
        <v>6</v>
      </c>
      <c r="D411" s="87" t="str">
        <f t="shared" ref="D411:D421" si="31">IF(ISTEXT(L411),L411,L411+C411)</f>
        <v>Suspended</v>
      </c>
      <c r="E411" s="58" t="s">
        <v>1321</v>
      </c>
      <c r="F411" s="103" t="s">
        <v>303</v>
      </c>
      <c r="G411" s="46" t="s">
        <v>608</v>
      </c>
      <c r="H411" s="88" t="s">
        <v>674</v>
      </c>
      <c r="I411" s="43" t="s">
        <v>1321</v>
      </c>
      <c r="J411" s="47" t="s">
        <v>611</v>
      </c>
      <c r="K411" s="43" t="s">
        <v>612</v>
      </c>
      <c r="L411" s="43" t="s">
        <v>1321</v>
      </c>
      <c r="M411" s="43" t="s">
        <v>725</v>
      </c>
      <c r="N411" s="41" t="s">
        <v>1321</v>
      </c>
      <c r="O411" s="41" t="s">
        <v>1321</v>
      </c>
      <c r="P411" s="41" t="s">
        <v>1321</v>
      </c>
      <c r="Q411" s="41" t="s">
        <v>1321</v>
      </c>
      <c r="R411" s="45" t="s">
        <v>1380</v>
      </c>
      <c r="S411" s="46" t="s">
        <v>618</v>
      </c>
    </row>
    <row r="412" spans="1:19" ht="96" customHeight="1">
      <c r="A412" s="46" t="s">
        <v>6</v>
      </c>
      <c r="B412" s="46" t="s">
        <v>1060</v>
      </c>
      <c r="C412" s="153" t="s">
        <v>6</v>
      </c>
      <c r="D412" s="87" t="str">
        <f t="shared" si="31"/>
        <v>Suspended</v>
      </c>
      <c r="E412" s="58" t="s">
        <v>1321</v>
      </c>
      <c r="F412" s="103" t="s">
        <v>233</v>
      </c>
      <c r="G412" s="46" t="s">
        <v>608</v>
      </c>
      <c r="H412" s="88" t="s">
        <v>887</v>
      </c>
      <c r="I412" s="43" t="s">
        <v>1321</v>
      </c>
      <c r="J412" s="47" t="s">
        <v>611</v>
      </c>
      <c r="K412" s="43" t="s">
        <v>612</v>
      </c>
      <c r="L412" s="43" t="s">
        <v>1321</v>
      </c>
      <c r="M412" s="43" t="s">
        <v>725</v>
      </c>
      <c r="N412" s="41" t="s">
        <v>1321</v>
      </c>
      <c r="O412" s="41" t="s">
        <v>1321</v>
      </c>
      <c r="P412" s="41" t="s">
        <v>1321</v>
      </c>
      <c r="Q412" s="41" t="s">
        <v>1321</v>
      </c>
      <c r="R412" s="45" t="s">
        <v>1324</v>
      </c>
      <c r="S412" s="46" t="s">
        <v>618</v>
      </c>
    </row>
    <row r="413" spans="1:19" ht="96" customHeight="1">
      <c r="A413" s="46" t="s">
        <v>6</v>
      </c>
      <c r="B413" s="46" t="s">
        <v>1060</v>
      </c>
      <c r="C413" s="153" t="s">
        <v>6</v>
      </c>
      <c r="D413" s="87" t="str">
        <f t="shared" si="31"/>
        <v>Suspended</v>
      </c>
      <c r="E413" s="58" t="s">
        <v>1321</v>
      </c>
      <c r="F413" s="213" t="s">
        <v>204</v>
      </c>
      <c r="G413" s="46" t="s">
        <v>608</v>
      </c>
      <c r="H413" s="88" t="s">
        <v>684</v>
      </c>
      <c r="I413" s="43" t="s">
        <v>1321</v>
      </c>
      <c r="J413" s="47" t="s">
        <v>611</v>
      </c>
      <c r="K413" s="43" t="s">
        <v>612</v>
      </c>
      <c r="L413" s="43" t="s">
        <v>1321</v>
      </c>
      <c r="M413" s="43" t="s">
        <v>725</v>
      </c>
      <c r="N413" s="41" t="s">
        <v>1321</v>
      </c>
      <c r="O413" s="41" t="s">
        <v>1321</v>
      </c>
      <c r="P413" s="41" t="s">
        <v>1321</v>
      </c>
      <c r="Q413" s="41" t="s">
        <v>1321</v>
      </c>
      <c r="R413" s="45" t="s">
        <v>1381</v>
      </c>
      <c r="S413" s="46" t="s">
        <v>618</v>
      </c>
    </row>
    <row r="414" spans="1:19" ht="96" customHeight="1">
      <c r="A414" s="46" t="s">
        <v>6</v>
      </c>
      <c r="B414" s="46" t="s">
        <v>1060</v>
      </c>
      <c r="C414" s="153" t="s">
        <v>6</v>
      </c>
      <c r="D414" s="87" t="str">
        <f t="shared" si="31"/>
        <v>Suspended</v>
      </c>
      <c r="E414" s="58" t="s">
        <v>1321</v>
      </c>
      <c r="F414" s="103" t="s">
        <v>203</v>
      </c>
      <c r="G414" s="46" t="s">
        <v>608</v>
      </c>
      <c r="H414" s="88" t="s">
        <v>674</v>
      </c>
      <c r="I414" s="43" t="s">
        <v>1321</v>
      </c>
      <c r="J414" s="47" t="s">
        <v>611</v>
      </c>
      <c r="K414" s="43" t="s">
        <v>612</v>
      </c>
      <c r="L414" s="43" t="s">
        <v>1321</v>
      </c>
      <c r="M414" s="43" t="s">
        <v>725</v>
      </c>
      <c r="N414" s="41" t="s">
        <v>1321</v>
      </c>
      <c r="O414" s="41" t="s">
        <v>1321</v>
      </c>
      <c r="P414" s="41" t="s">
        <v>1321</v>
      </c>
      <c r="Q414" s="41" t="s">
        <v>1321</v>
      </c>
      <c r="R414" s="45" t="s">
        <v>1382</v>
      </c>
      <c r="S414" s="46" t="s">
        <v>618</v>
      </c>
    </row>
    <row r="415" spans="1:19" ht="96" customHeight="1">
      <c r="A415" s="46" t="s">
        <v>6</v>
      </c>
      <c r="B415" s="46" t="s">
        <v>1060</v>
      </c>
      <c r="C415" s="153" t="s">
        <v>6</v>
      </c>
      <c r="D415" s="87" t="str">
        <f t="shared" si="31"/>
        <v>Suspended</v>
      </c>
      <c r="E415" s="58" t="s">
        <v>1321</v>
      </c>
      <c r="F415" s="103" t="s">
        <v>198</v>
      </c>
      <c r="G415" s="46" t="s">
        <v>608</v>
      </c>
      <c r="H415" s="88" t="s">
        <v>674</v>
      </c>
      <c r="I415" s="43" t="s">
        <v>1321</v>
      </c>
      <c r="J415" s="47" t="s">
        <v>611</v>
      </c>
      <c r="K415" s="43" t="s">
        <v>612</v>
      </c>
      <c r="L415" s="43" t="s">
        <v>1321</v>
      </c>
      <c r="M415" s="43" t="s">
        <v>725</v>
      </c>
      <c r="N415" s="41" t="s">
        <v>1321</v>
      </c>
      <c r="O415" s="41" t="s">
        <v>1321</v>
      </c>
      <c r="P415" s="41" t="s">
        <v>1321</v>
      </c>
      <c r="Q415" s="41" t="s">
        <v>1321</v>
      </c>
      <c r="R415" s="45" t="s">
        <v>1341</v>
      </c>
      <c r="S415" s="46" t="s">
        <v>618</v>
      </c>
    </row>
    <row r="416" spans="1:19" ht="114" customHeight="1">
      <c r="A416" s="46" t="s">
        <v>6</v>
      </c>
      <c r="B416" s="46" t="s">
        <v>1060</v>
      </c>
      <c r="C416" s="153" t="s">
        <v>6</v>
      </c>
      <c r="D416" s="87" t="str">
        <f t="shared" si="31"/>
        <v>Suspended</v>
      </c>
      <c r="E416" s="58" t="s">
        <v>1321</v>
      </c>
      <c r="F416" s="103" t="s">
        <v>222</v>
      </c>
      <c r="G416" s="46" t="s">
        <v>608</v>
      </c>
      <c r="H416" s="88" t="s">
        <v>674</v>
      </c>
      <c r="I416" s="43" t="s">
        <v>1321</v>
      </c>
      <c r="J416" s="44" t="s">
        <v>611</v>
      </c>
      <c r="K416" s="43" t="s">
        <v>612</v>
      </c>
      <c r="L416" s="41" t="s">
        <v>1321</v>
      </c>
      <c r="M416" s="43" t="s">
        <v>614</v>
      </c>
      <c r="N416" s="41" t="s">
        <v>1321</v>
      </c>
      <c r="O416" s="41" t="s">
        <v>1321</v>
      </c>
      <c r="P416" s="41" t="s">
        <v>1321</v>
      </c>
      <c r="Q416" s="41" t="s">
        <v>1321</v>
      </c>
      <c r="R416" s="45" t="s">
        <v>1383</v>
      </c>
      <c r="S416" s="46" t="s">
        <v>618</v>
      </c>
    </row>
    <row r="417" spans="1:19" ht="96" customHeight="1">
      <c r="A417" s="46" t="s">
        <v>6</v>
      </c>
      <c r="B417" s="46" t="s">
        <v>1060</v>
      </c>
      <c r="C417" s="153" t="s">
        <v>6</v>
      </c>
      <c r="D417" s="87" t="str">
        <f t="shared" si="31"/>
        <v>Suspended</v>
      </c>
      <c r="E417" s="58" t="s">
        <v>1321</v>
      </c>
      <c r="F417" s="103" t="s">
        <v>219</v>
      </c>
      <c r="G417" s="46" t="s">
        <v>608</v>
      </c>
      <c r="H417" s="88" t="s">
        <v>724</v>
      </c>
      <c r="I417" s="43" t="s">
        <v>1321</v>
      </c>
      <c r="J417" s="44" t="s">
        <v>611</v>
      </c>
      <c r="K417" s="43" t="s">
        <v>612</v>
      </c>
      <c r="L417" s="41" t="s">
        <v>1321</v>
      </c>
      <c r="M417" s="43" t="s">
        <v>638</v>
      </c>
      <c r="N417" s="41" t="s">
        <v>1321</v>
      </c>
      <c r="O417" s="41" t="s">
        <v>1321</v>
      </c>
      <c r="P417" s="41" t="s">
        <v>1321</v>
      </c>
      <c r="Q417" s="41" t="s">
        <v>1321</v>
      </c>
      <c r="R417" s="45" t="s">
        <v>1384</v>
      </c>
      <c r="S417" s="46" t="s">
        <v>618</v>
      </c>
    </row>
    <row r="418" spans="1:19" ht="96" customHeight="1">
      <c r="A418" s="46" t="s">
        <v>6</v>
      </c>
      <c r="B418" s="46" t="s">
        <v>1060</v>
      </c>
      <c r="C418" s="153" t="s">
        <v>6</v>
      </c>
      <c r="D418" s="87" t="str">
        <f t="shared" si="31"/>
        <v>Suspended</v>
      </c>
      <c r="E418" s="58" t="s">
        <v>1321</v>
      </c>
      <c r="F418" s="103" t="s">
        <v>217</v>
      </c>
      <c r="G418" s="46" t="s">
        <v>608</v>
      </c>
      <c r="H418" s="88" t="s">
        <v>674</v>
      </c>
      <c r="I418" s="43" t="s">
        <v>1321</v>
      </c>
      <c r="J418" s="44" t="s">
        <v>611</v>
      </c>
      <c r="K418" s="43" t="s">
        <v>612</v>
      </c>
      <c r="L418" s="41" t="s">
        <v>1321</v>
      </c>
      <c r="M418" s="43" t="s">
        <v>638</v>
      </c>
      <c r="N418" s="41" t="s">
        <v>1321</v>
      </c>
      <c r="O418" s="41" t="s">
        <v>1321</v>
      </c>
      <c r="P418" s="41" t="s">
        <v>1321</v>
      </c>
      <c r="Q418" s="41" t="s">
        <v>1321</v>
      </c>
      <c r="R418" s="45" t="s">
        <v>1385</v>
      </c>
      <c r="S418" s="46" t="s">
        <v>618</v>
      </c>
    </row>
    <row r="419" spans="1:19" ht="96" customHeight="1">
      <c r="A419" s="46" t="s">
        <v>6</v>
      </c>
      <c r="B419" s="46" t="s">
        <v>1060</v>
      </c>
      <c r="C419" s="153" t="s">
        <v>6</v>
      </c>
      <c r="D419" s="87" t="str">
        <f t="shared" si="31"/>
        <v>Suspended</v>
      </c>
      <c r="E419" s="58" t="s">
        <v>1321</v>
      </c>
      <c r="F419" s="103" t="s">
        <v>117</v>
      </c>
      <c r="G419" s="46" t="s">
        <v>698</v>
      </c>
      <c r="H419" s="88" t="s">
        <v>1386</v>
      </c>
      <c r="I419" s="43" t="s">
        <v>1321</v>
      </c>
      <c r="J419" s="44" t="s">
        <v>642</v>
      </c>
      <c r="K419" s="43" t="s">
        <v>626</v>
      </c>
      <c r="L419" s="41" t="s">
        <v>1321</v>
      </c>
      <c r="M419" s="43" t="s">
        <v>1387</v>
      </c>
      <c r="N419" s="41" t="s">
        <v>1321</v>
      </c>
      <c r="O419" s="41" t="s">
        <v>1321</v>
      </c>
      <c r="P419" s="41" t="s">
        <v>1321</v>
      </c>
      <c r="Q419" s="41" t="s">
        <v>1321</v>
      </c>
      <c r="R419" s="45" t="s">
        <v>1388</v>
      </c>
      <c r="S419" s="46" t="s">
        <v>618</v>
      </c>
    </row>
    <row r="420" spans="1:19" ht="108" customHeight="1">
      <c r="A420" s="46" t="s">
        <v>6</v>
      </c>
      <c r="B420" s="46" t="s">
        <v>1060</v>
      </c>
      <c r="C420" s="153" t="s">
        <v>6</v>
      </c>
      <c r="D420" s="87" t="str">
        <f t="shared" si="31"/>
        <v>Suspended</v>
      </c>
      <c r="E420" s="58" t="s">
        <v>1321</v>
      </c>
      <c r="F420" s="103" t="s">
        <v>95</v>
      </c>
      <c r="G420" s="46" t="s">
        <v>608</v>
      </c>
      <c r="H420" s="88" t="s">
        <v>773</v>
      </c>
      <c r="I420" s="43" t="s">
        <v>1321</v>
      </c>
      <c r="J420" s="44" t="s">
        <v>611</v>
      </c>
      <c r="K420" s="43" t="s">
        <v>612</v>
      </c>
      <c r="L420" s="41" t="s">
        <v>1321</v>
      </c>
      <c r="M420" s="43" t="s">
        <v>725</v>
      </c>
      <c r="N420" s="41" t="s">
        <v>1321</v>
      </c>
      <c r="O420" s="41" t="s">
        <v>1321</v>
      </c>
      <c r="P420" s="41" t="s">
        <v>1321</v>
      </c>
      <c r="Q420" s="41" t="s">
        <v>1321</v>
      </c>
      <c r="R420" s="45" t="s">
        <v>1389</v>
      </c>
      <c r="S420" s="46" t="s">
        <v>618</v>
      </c>
    </row>
    <row r="421" spans="1:19" ht="96" customHeight="1">
      <c r="A421" s="46" t="s">
        <v>6</v>
      </c>
      <c r="B421" s="46" t="s">
        <v>1060</v>
      </c>
      <c r="C421" s="153" t="s">
        <v>6</v>
      </c>
      <c r="D421" s="87" t="str">
        <f t="shared" si="31"/>
        <v>Suspended</v>
      </c>
      <c r="E421" s="58" t="s">
        <v>1321</v>
      </c>
      <c r="F421" s="103" t="s">
        <v>53</v>
      </c>
      <c r="G421" s="46" t="s">
        <v>646</v>
      </c>
      <c r="H421" s="88" t="s">
        <v>647</v>
      </c>
      <c r="I421" s="43" t="s">
        <v>1321</v>
      </c>
      <c r="J421" s="47" t="s">
        <v>642</v>
      </c>
      <c r="K421" s="43" t="s">
        <v>648</v>
      </c>
      <c r="L421" s="41" t="s">
        <v>1321</v>
      </c>
      <c r="M421" s="43" t="s">
        <v>1000</v>
      </c>
      <c r="N421" s="43" t="s">
        <v>6</v>
      </c>
      <c r="O421" s="43" t="s">
        <v>6</v>
      </c>
      <c r="P421" s="41" t="s">
        <v>6</v>
      </c>
      <c r="Q421" s="43" t="s">
        <v>6</v>
      </c>
      <c r="R421" s="45" t="s">
        <v>1324</v>
      </c>
      <c r="S421" s="46" t="s">
        <v>618</v>
      </c>
    </row>
    <row r="423" spans="1:19" ht="16.5" customHeight="1">
      <c r="R423" s="203"/>
    </row>
    <row r="424" spans="1:19" ht="16.5" customHeight="1">
      <c r="R424" s="204"/>
    </row>
    <row r="425" spans="1:19" ht="16.5" customHeight="1">
      <c r="R425" s="205"/>
    </row>
    <row r="426" spans="1:19" ht="16.5" customHeight="1">
      <c r="R426" s="205"/>
    </row>
    <row r="427" spans="1:19" ht="16.5" customHeight="1">
      <c r="R427" s="204"/>
    </row>
    <row r="428" spans="1:19" ht="16.5" customHeight="1">
      <c r="R428" s="205"/>
    </row>
    <row r="429" spans="1:19" ht="16.5" customHeight="1">
      <c r="R429" s="205"/>
    </row>
    <row r="430" spans="1:19" ht="16.5" customHeight="1">
      <c r="R430"/>
    </row>
  </sheetData>
  <sheetProtection autoFilter="0"/>
  <autoFilter ref="A1:S421" xr:uid="{DD3E396D-6438-4F55-8369-642F13B2AB10}"/>
  <sortState xmlns:xlrd2="http://schemas.microsoft.com/office/spreadsheetml/2017/richdata2" ref="A1:S374">
    <sortCondition ref="C2:C374"/>
  </sortState>
  <phoneticPr fontId="3" type="noConversion"/>
  <dataValidations count="7">
    <dataValidation type="list" allowBlank="1" showInputMessage="1" showErrorMessage="1" sqref="J86:K86 K30 J107:K107 J113:K113 K19:K20 K10 J2:J20 K4:K6 K15 K26 K17 J22:J85 K22 K13 K116 K118 K421 J87:J421" xr:uid="{D2AEE40F-4179-4BD9-B81D-9CCADF498594}">
      <formula1>comms</formula1>
    </dataValidation>
    <dataValidation type="list" allowBlank="1" showInputMessage="1" showErrorMessage="1" sqref="N38:N43 N32 L86 I2:I20 I22:I27 Q144:Q146 Q142 L139:L140 Q216 Q152:Q153 Q159 L259 Q196:Q197 L275:L276 Q276 L216 Q191:Q192 Q183:Q186 Q174 Q230:Q231 I29:I421" xr:uid="{86ED4A4B-7C6C-4447-A9C6-5EB820289E39}">
      <formula1>Potential_cost_impact</formula1>
    </dataValidation>
    <dataValidation type="list" allowBlank="1" showInputMessage="1" showErrorMessage="1" promptTitle="Insert commissioner" sqref="J86:K86 K30 J107:K107 J113:K113 K19:K20 K10 J2:J20 K4:K6 K15 K26 K17 J22:J85 K22 K13 K116 K118 K421 J87:J421" xr:uid="{B9A99826-C17D-4577-9442-C4C8186EB9FE}">
      <formula1>comms</formula1>
    </dataValidation>
    <dataValidation type="list" allowBlank="1" showInputMessage="1" showErrorMessage="1" sqref="A1:B1 S1:S421" xr:uid="{8DD49E02-900C-42AF-8827-BD2C9D573DB2}">
      <formula1>Typeofguidance</formula1>
    </dataValidation>
    <dataValidation type="list" allowBlank="1" showInputMessage="1" showErrorMessage="1" sqref="K2:K20 K22:K421" xr:uid="{EE01EF93-2982-410D-AC14-CBC19DF91BFC}">
      <formula1>Providelist</formula1>
    </dataValidation>
    <dataValidation type="list" allowBlank="1" showInputMessage="1" showErrorMessage="1" promptTitle="Insert commissioner" sqref="J185" xr:uid="{8188F69B-FD36-4A65-8A54-4EA2B03ECE4E}">
      <formula1>comm</formula1>
    </dataValidation>
    <dataValidation type="list" allowBlank="1" showInputMessage="1" showErrorMessage="1" sqref="J185" xr:uid="{9D3958BF-3C79-4237-A678-45FC84DFB52E}">
      <formula1>comm</formula1>
    </dataValidation>
  </dataValidations>
  <hyperlinks>
    <hyperlink ref="F66" r:id="rId1" xr:uid="{358ED30E-76BF-45D7-ACF5-4DC6A484CE20}"/>
    <hyperlink ref="F49" r:id="rId2" xr:uid="{10F77147-74B3-44AB-8F69-E69C2CBC4C5A}"/>
    <hyperlink ref="F76" r:id="rId3" xr:uid="{09E2BC6E-B308-4AC3-ACDA-6935FC293A5D}"/>
    <hyperlink ref="F11" r:id="rId4" display="Selinexor with bortezomib and low-dose dexamethasone for treating relapsed refractory multiple myeloma [ID3797] (TA974)" xr:uid="{4EE0125B-9BC0-4C9D-8B55-F6EA3C7BC23F}"/>
    <hyperlink ref="F277" r:id="rId5" xr:uid="{3DA339E2-C7FA-4BB0-BE2A-4E715496003B}"/>
    <hyperlink ref="F352" r:id="rId6" xr:uid="{8EADFCAA-6E89-491A-9FC3-4CC9303763D4}"/>
    <hyperlink ref="F21" r:id="rId7" display="Pembrolizumab with trastuzumab and chemotherapy for untreated HER2-positive advanced gastric or gastro-oesophageal junction cancer [ID3742]" xr:uid="{C11E4E48-8D13-43AA-8B4B-A40806BE5886}"/>
    <hyperlink ref="F358" r:id="rId8" xr:uid="{F1D8208E-21D7-477B-8EC0-615A1C7E6E5C}"/>
    <hyperlink ref="F330" r:id="rId9" xr:uid="{DE82CF5C-D0A7-479B-AD73-F2947F67044F}"/>
    <hyperlink ref="F28" r:id="rId10" xr:uid="{37908155-1E3B-43A2-B31F-F796CE06BE92}"/>
    <hyperlink ref="F70" r:id="rId11" display="Vamorolone for treating inflammation associated with Duchenne muscular dystrophy (TA1031)[ID4024]" xr:uid="{0C0C4C9F-A075-4769-99A3-7569EA7A4CA9}"/>
    <hyperlink ref="F30" r:id="rId12" xr:uid="{3FF1179D-9D2D-4481-A3B8-917D553895AD}"/>
    <hyperlink ref="F95" r:id="rId13" xr:uid="{02687906-9AA4-4C96-A068-09EE9AC4D72A}"/>
    <hyperlink ref="F99" r:id="rId14" display="Leniolisib for activated phosphoinositide 3-kinase delta syndrome in people 12 years and over [ID6130] (HST33)" xr:uid="{52B7B8E4-7779-4A26-A11C-7BEA5555B7EE}"/>
    <hyperlink ref="F329" r:id="rId15" xr:uid="{2C8410DB-3CBE-4DDF-BE3E-3A3824BCDA3D}"/>
    <hyperlink ref="F62" r:id="rId16" xr:uid="{BF2F41AE-38FC-4B73-8DF3-BF9B46C54EF2}"/>
    <hyperlink ref="F10" r:id="rId17" xr:uid="{68A3186E-D5AF-497A-AB75-DB3E7E76740F}"/>
    <hyperlink ref="F345" r:id="rId18" xr:uid="{5DFC6CAD-1D42-4405-97B9-08F8D1E5F9C7}"/>
    <hyperlink ref="F268" r:id="rId19" xr:uid="{F37329B0-155F-4971-98E0-B98CAD0D1042}"/>
    <hyperlink ref="F42" r:id="rId20" xr:uid="{A3975E89-022C-44D3-BBE2-C33B63CAC1E0}"/>
    <hyperlink ref="F174" r:id="rId21" xr:uid="{A78A1790-21FA-4198-9069-DE045ECF39F5}"/>
    <hyperlink ref="F108" r:id="rId22" xr:uid="{9868689C-F9B6-49E3-BAE4-94759F85FADE}"/>
    <hyperlink ref="F41" r:id="rId23" xr:uid="{1D9EB3FC-159A-45B7-9157-5B7480A4FA59}"/>
    <hyperlink ref="F97" r:id="rId24" xr:uid="{752A72BF-4301-40BB-8A0A-0B54020E338A}"/>
    <hyperlink ref="F75" r:id="rId25" xr:uid="{79741B19-1017-45FF-A856-47B5044FF249}"/>
    <hyperlink ref="F31" r:id="rId26" display="Abaloparatide for treating osteoporosis in postmenopausal women (TA991) [ID882]" xr:uid="{955D73E5-1943-4973-BF30-617EAEB217E8}"/>
    <hyperlink ref="F27" r:id="rId27" xr:uid="{20595C8A-B541-465A-B921-CFBB72EAAAF8}"/>
    <hyperlink ref="F204" r:id="rId28" xr:uid="{485E0945-4BB8-4886-B7F3-FD22F5A46F32}"/>
    <hyperlink ref="F328" r:id="rId29" xr:uid="{50631163-FF0C-44D4-B8C9-6A91BD4714ED}"/>
    <hyperlink ref="F327" r:id="rId30" xr:uid="{83474CAD-F41B-467C-AFF7-8A421CEFD543}"/>
    <hyperlink ref="F9" r:id="rId31" xr:uid="{692BA40B-3A6E-4FEE-BCD8-199A8DC9C263}"/>
    <hyperlink ref="F20" r:id="rId32" display="Voxelotor for treating sickle cell disease [ID1403]" xr:uid="{B2B0C534-50DF-43E0-AFFD-40D4FC683203}"/>
    <hyperlink ref="F189" r:id="rId33" xr:uid="{0EE4DC0F-7DF9-452A-AF33-196072313169}"/>
    <hyperlink ref="F35" r:id="rId34" display="Linzagolix for treating moderate to severe symptoms of uterine fibroids [ID6190]" xr:uid="{3C348B66-C1CC-4532-84DA-484861636D42}"/>
    <hyperlink ref="F50" r:id="rId35" xr:uid="{9D1A3110-4F1B-44E0-A92D-CAAE5B67FB51}"/>
    <hyperlink ref="F67" r:id="rId36" display="Bimekizumab for treating moderate to severe hidradenitis suppurativa (TA1028) [ID6134]" xr:uid="{B0F003A0-2E7E-4D8C-AB5C-4F22EF95BEDE}"/>
    <hyperlink ref="F69" r:id="rId37" display="Durvalumab as neoadjuvant (with chemotherapy) and adjuvant (as monotherapy) treatment for resectable non-small-cell lung cancer (TA1030) [ID6220]" xr:uid="{2FD77E04-FF27-45A9-B092-E8BB142830EB}"/>
    <hyperlink ref="F16" r:id="rId38" display="Dabrafenib with trametinib for treating BRAF V600E mutation-positive glioma in children and young people aged 1 to 17 [ID5104] [TA977]" xr:uid="{086B4C0A-4D62-4326-9038-611C940D02BB}"/>
    <hyperlink ref="F18" r:id="rId39" xr:uid="{9B8A9924-10F4-4C5C-A836-8A51CCD145C5}"/>
    <hyperlink ref="F83" r:id="rId40" display="Exagamglogene autotemcel for treating sickle cell disease TA1044 [ID4016]" xr:uid="{B834AEC3-28CC-4D1D-9AE3-A291C3F6693E}"/>
    <hyperlink ref="F39" r:id="rId41" xr:uid="{1A519BD3-90ED-41EA-8D56-0FA4B1FFC957}"/>
    <hyperlink ref="F90" r:id="rId42" display="Efanesoctocog alfa for treating and preventing bleeding episodes in haemophilia A TA1051 [ID6170]" xr:uid="{5F9FB717-31E0-479E-8FDA-ACBAFB47C90B}"/>
    <hyperlink ref="F188" r:id="rId43" xr:uid="{F27EAC5C-0F2D-46F9-A6DC-508589F137A8}"/>
    <hyperlink ref="F202" r:id="rId44" xr:uid="{F9807C6D-5B7F-4B32-ABC9-B1F169CF7FB9}"/>
    <hyperlink ref="F203" r:id="rId45" xr:uid="{C84F904A-CB2A-4E19-9F6F-08A62713D704}"/>
    <hyperlink ref="F344" r:id="rId46" xr:uid="{3AC63063-9535-441A-A9C6-6D3F0E65B3CA}"/>
    <hyperlink ref="F342" r:id="rId47" xr:uid="{BBF6FE34-E76D-4643-A364-2FFD4AC834C2}"/>
    <hyperlink ref="F25" r:id="rId48" xr:uid="{758D48D0-B7FB-4BC4-B397-A3BF68223954}"/>
    <hyperlink ref="F127" r:id="rId49" display="Ribociclib with an aromatase inhibitor for adjuvant treatment of hormone receptor-positive HER2-negative early breast cancer at high risk of recurrence [ID6153] (TA1086)" xr:uid="{A9ADAA90-0576-4334-A06F-ECB10D134560}"/>
    <hyperlink ref="F14" r:id="rId50" display="Setmelanotide for treating obesity and hyperphagia in Bardet-Biedl syndrome [ID3947]" xr:uid="{EDD6A2A9-40DA-49BD-B7E8-70752BC1316E}"/>
    <hyperlink ref="F57" r:id="rId51" display="Fedratinib for treating disease-related splenomegaly or symptoms in myelofibrosis (Review of TA756) (TA1018) [ID5115]" xr:uid="{0C9612E5-408D-4116-8919-C9D3A8A0B754}"/>
    <hyperlink ref="F82" r:id="rId52" display="Osimertinib for adjuvant treatment of EGFR mutation-positive non-small-cell lung cancer after complete tumour resection (Review of TA761) (TA1043) [ID5120]" xr:uid="{3E1266C8-D3BA-43B8-B019-D1E9445A25C8}"/>
    <hyperlink ref="F46" r:id="rId53" xr:uid="{5416694F-2E1E-4B3A-9A8C-E72890202C44}"/>
    <hyperlink ref="F190" r:id="rId54" xr:uid="{C94327F8-BE4B-4373-88E9-C64EF0A204EF}"/>
    <hyperlink ref="F78" r:id="rId55" display="Selpercatinib for advanced thyroid cancer with RET alterations that has not been treated with systemic therapy (TA1039) [ID6132]" xr:uid="{F2274099-DF25-4875-9C60-695BAA262163}"/>
    <hyperlink ref="F147" r:id="rId56" display="Cabotegravir for preventing HIV-1 in adults and young people [ID6255]" xr:uid="{59668105-3693-43CF-BAD3-DF972F0BC498}"/>
    <hyperlink ref="F52" r:id="rId57" xr:uid="{7291BBFC-5758-4403-95A6-C4FCBD5D5EAE}"/>
    <hyperlink ref="F74" r:id="rId58" xr:uid="{1262743E-6DCC-4573-9C98-594F22176260}"/>
    <hyperlink ref="F351" r:id="rId59" xr:uid="{C439E198-10DA-4161-8821-B0926D631B69}"/>
    <hyperlink ref="F47" r:id="rId60" xr:uid="{E7F0A7F3-010B-4322-B638-482354B5E493}"/>
    <hyperlink ref="F12" r:id="rId61" xr:uid="{AAA34D31-2B98-4FD3-9CD0-36A006BBF5A9}"/>
    <hyperlink ref="F192" r:id="rId62" xr:uid="{7D30DEDA-F37C-438E-A3EB-825BCFD32D2A}"/>
    <hyperlink ref="F197" r:id="rId63" xr:uid="{7935B463-EE1B-403A-87EF-42D30F9E01A4}"/>
    <hyperlink ref="F116" r:id="rId64" display="Fosdenopterin for treating molybdenum cofactor deficiency type A [ID6264]" xr:uid="{C4F4745E-1003-4FED-81E3-42A675AA5D2D}"/>
    <hyperlink ref="F332" r:id="rId65" xr:uid="{4EE2DFA8-0BAC-4332-91C3-59DC844A4C61}"/>
    <hyperlink ref="F331" r:id="rId66" xr:uid="{8DB8E095-5487-4FE4-B37C-EDBD717A355C}"/>
    <hyperlink ref="F51" r:id="rId67" xr:uid="{71F42ABB-5065-4448-B1B0-3C8B1BBE5CF9}"/>
    <hyperlink ref="F13" r:id="rId68" xr:uid="{24E8BC17-F83B-4010-871A-D8F8CF032BD5}"/>
    <hyperlink ref="F134" r:id="rId69" xr:uid="{F193BDFF-3915-4767-BCA7-219172A08340}"/>
    <hyperlink ref="F34" r:id="rId70" xr:uid="{A8602022-FE3A-464A-99B4-70ED8D6E5F6B}"/>
    <hyperlink ref="F38" r:id="rId71" xr:uid="{1A1C8091-C0C4-40C8-8A28-BB39702BFACE}"/>
    <hyperlink ref="F43" r:id="rId72" display="Faricimab for treating macular oedema caused by retinal vein occlusion TA1004 [ID6197]" xr:uid="{17183BA4-6320-48B4-B891-F1B92C15E4B2}"/>
    <hyperlink ref="F115" r:id="rId73" xr:uid="{5F796553-3226-4C9B-82DE-56828967B94F}"/>
    <hyperlink ref="F29" r:id="rId74" display="Tenecteplase for thrombolytic treatment of acute ischaemic stroke ID6306" xr:uid="{7F92D366-C158-40CF-BB6A-AADA57336A98}"/>
    <hyperlink ref="F44" r:id="rId75" xr:uid="{A04A3F53-3BCF-4FE8-872E-9F612DC54D38}"/>
    <hyperlink ref="F102" r:id="rId76" xr:uid="{FB1E0DEF-C858-4C45-B996-100EFBBE9E10}"/>
    <hyperlink ref="F32" r:id="rId77" xr:uid="{6762E800-6A65-4073-A057-92B5AAA3DE09}"/>
    <hyperlink ref="F122" r:id="rId78" xr:uid="{97207263-9916-43B8-9D2F-5199256F9CC5}"/>
    <hyperlink ref="F60" r:id="rId79" display="Crizotinib for treating ROS1-positive advanced non-small-cell lung cancer (MA review of TA529) [ID6289]" xr:uid="{A88F009B-63E1-4924-AEA2-5FB797D904A3}"/>
    <hyperlink ref="F96" r:id="rId80" xr:uid="{7E622BA0-2200-423B-AACB-070CD4C0B357}"/>
    <hyperlink ref="F59" r:id="rId81" xr:uid="{D4B88339-56F4-4ADD-BAB0-A68150BCC324}"/>
    <hyperlink ref="F54" r:id="rId82" display="Teclistamab for treating relapsed or refractory multiple myeloma after 3 treatments (Review of TA869) (TA1015) [ID6333]" xr:uid="{9C434EBA-8C11-46FE-893F-8AC4FE1BD008}"/>
    <hyperlink ref="F65" r:id="rId83" xr:uid="{4124981E-D159-4607-8607-D706D7F428B1}"/>
    <hyperlink ref="F8" r:id="rId84" xr:uid="{24BC6B78-D44E-4AE1-B7E2-E12B73A9A1F1}"/>
    <hyperlink ref="F180" r:id="rId85" xr:uid="{5CE3D261-11DD-4CAF-97F1-FA3CB4235D33}"/>
    <hyperlink ref="F56" r:id="rId86" xr:uid="{B5120687-CD36-4CBE-AB99-86EAC069DBF1}"/>
    <hyperlink ref="F160" r:id="rId87" display="Venetoclax with obinutuzumab for untreated chronic lymphocytic leukaemia when there is no 17p deletion or TP53 mutation and FCR (fludarabine, cyclophosphamide, rituximab) or BR (bendamustine, rituximab) are suitable (MA partial review of TA663) [ID6291]" xr:uid="{003286AF-FA6F-46D7-93FD-5FB5E4CBD56D}"/>
    <hyperlink ref="F73" r:id="rId88" xr:uid="{C8B4AFA6-03E0-4C1F-AD83-3F099E00BB9A}"/>
    <hyperlink ref="F81" r:id="rId89" xr:uid="{84D8E27F-504F-4D5F-971B-BE853B4CFE35}"/>
    <hyperlink ref="F205" r:id="rId90" xr:uid="{42BE5B59-5D62-4124-8EED-6CA8F4CC3CEB}"/>
    <hyperlink ref="F101" r:id="rId91" xr:uid="{4C9809E8-8AE6-4C74-A854-31C9B9D773A9}"/>
    <hyperlink ref="F72" r:id="rId92" display="Anhydrous sodium thiosulfate (Pedmarqsi) for preventing ototoxicity caused by cisplatin chemotherapy in people aged 1 month to 17 years with localised solid tumours (TA1034) [ID1001]" xr:uid="{E8F6FCEF-D2F6-4D7C-8FA1-13D2ED228042}"/>
    <hyperlink ref="F24" r:id="rId93" xr:uid="{36A83B30-8C7B-4C3D-9EF8-5E13F29C973C}"/>
    <hyperlink ref="F55" r:id="rId94" xr:uid="{9925F798-B3C9-4296-A39F-981CBD69F910}"/>
    <hyperlink ref="F350" r:id="rId95" xr:uid="{06A2BEE4-980E-4E8B-904D-95092D9BA2D3}"/>
    <hyperlink ref="F138" r:id="rId96" xr:uid="{31D5E29B-029E-4E16-8AE2-15F3802B59A4}"/>
    <hyperlink ref="F206" r:id="rId97" xr:uid="{8426098D-C628-4BB8-9CBC-AF1764D41F3A}"/>
    <hyperlink ref="F168" r:id="rId98" xr:uid="{B31FF4C3-D1C1-42A0-94F4-DEE86B229244}"/>
    <hyperlink ref="F120" r:id="rId99" xr:uid="{45A19790-CDF4-425E-A82B-18A0316E1E40}"/>
    <hyperlink ref="F339" r:id="rId100" xr:uid="{0AF075C5-6CBF-4414-9628-F6080EA6F760}"/>
    <hyperlink ref="F166" r:id="rId101" xr:uid="{723CE5A3-9CB6-43C3-BC0C-968504CA510E}"/>
    <hyperlink ref="F325" r:id="rId102" display="Masitinib with riluzole for treating amyotrophic lateral sclerosis ID6257" xr:uid="{97D585F3-1593-49B9-82A1-73A67EDBA42D}"/>
    <hyperlink ref="F53" r:id="rId103" xr:uid="{2F3F80D8-9541-4E3A-A500-1977EE561777}"/>
    <hyperlink ref="F89" r:id="rId104" display="Fenfluramine for treating Lennox-Gastaut seizures in people aged 2 and over TA1050 [ID1651]" xr:uid="{BBAF5094-FC77-4969-AD37-903EEAC63053}"/>
    <hyperlink ref="F272" r:id="rId105" xr:uid="{40E58AB8-C769-4158-8B97-0220433372F1}"/>
    <hyperlink ref="F132" r:id="rId106" display="Tarlatamab for previously treated advanced small-cell lung cancer (TA1091) [ID6364]" xr:uid="{39A127F2-CD5F-4CCD-96CA-FEEFFCA3EAC6}"/>
    <hyperlink ref="F356" r:id="rId107" xr:uid="{50AF1F5A-352E-4405-8750-3381860ED7D8}"/>
    <hyperlink ref="F103" r:id="rId108" display="Erdafitinib for treating metastatic or unresectable FGFR-altered urothelial cancer [ID1333] TA1062" xr:uid="{C11FAD8A-8036-47F2-A1EF-4943229C716E}"/>
    <hyperlink ref="F94" r:id="rId109" display="Ruxolitinib for treating acute graft versus host disease refractory to corticosteroids in people aged 12 and over TA1054 [ID6377]" xr:uid="{6EC02A8B-0AD1-4109-BB63-EFD4D41C52CC}"/>
    <hyperlink ref="F114" r:id="rId110" xr:uid="{C85CF1DD-CB8A-4D32-9A69-059E8F9B41F9}"/>
    <hyperlink ref="F7" r:id="rId111" xr:uid="{093BD82F-889F-42F0-8D72-0709C3B0BE08}"/>
    <hyperlink ref="F149" r:id="rId112" xr:uid="{3DBECD26-881C-4E4E-B87C-A2957D6F87E5}"/>
    <hyperlink ref="F121" r:id="rId113" display="Zanubrutinib for treating relapsed or refractory mantle cell lymphoma after 1 or more treatments TA1081 [ID6392]" xr:uid="{C1384270-709C-46CC-926C-DC1C8EAB8B73}"/>
    <hyperlink ref="F154" r:id="rId114" xr:uid="{C61C2676-A7F3-4B05-9274-F32B4F6D188D}"/>
    <hyperlink ref="F177" r:id="rId115" xr:uid="{26D36D2C-8F1B-4952-8205-A7C7B8EE70C5}"/>
    <hyperlink ref="F109" r:id="rId116" xr:uid="{EC9F0C75-8B45-4D68-93DB-0E7AE3AF2D26}"/>
    <hyperlink ref="F64" r:id="rId117" xr:uid="{44698527-8D6B-4260-8021-3A311DDAF834}"/>
    <hyperlink ref="F326" r:id="rId118" xr:uid="{86C68A97-BB25-42FE-8EEA-46719F999F82}"/>
    <hyperlink ref="F104" r:id="rId119" xr:uid="{E26C6A22-FD9A-4393-8D02-93B2F46B881C}"/>
    <hyperlink ref="F61" r:id="rId120" xr:uid="{C5C59FA6-F5E5-4714-A69F-85F2207D5BE5}"/>
    <hyperlink ref="F362" r:id="rId121" xr:uid="{30B92E05-1758-4DD5-80FB-F8257D6554FF}"/>
    <hyperlink ref="F284" r:id="rId122" xr:uid="{A242C246-185E-426E-B187-CF8F32498C75}"/>
    <hyperlink ref="F186" r:id="rId123" xr:uid="{F36BE9F2-05CC-4DC8-901D-3B6DCEDD9ECE}"/>
    <hyperlink ref="F338" r:id="rId124" xr:uid="{B18E8E65-A72E-4097-BB81-9EBCA3052E76}"/>
    <hyperlink ref="F92" r:id="rId125" xr:uid="{5292C69B-D209-4AA7-9D68-D4BCD19E6623}"/>
    <hyperlink ref="F361" r:id="rId126" xr:uid="{5C7CC2C6-1851-40D0-A305-3D50674ACF4A}"/>
    <hyperlink ref="F79" r:id="rId127" display="Olaparib for treating BRCA mutation-positive HER2-negative metastatic breast cancer after chemotherapy (Review of TA762) (TA1040) [ID6336]" xr:uid="{CD0BD27D-87EA-4652-BA88-A821C4299966}"/>
    <hyperlink ref="F360" r:id="rId128" xr:uid="{70CFC9E3-EF2B-40C9-9DA7-E055D6115A99}"/>
    <hyperlink ref="F363" r:id="rId129" xr:uid="{7758EDCA-AB0F-45FD-8661-836D82E7BA34}"/>
    <hyperlink ref="F364" r:id="rId130" xr:uid="{C59C7F30-EB29-4CED-BF93-281B42350F84}"/>
    <hyperlink ref="F365" r:id="rId131" xr:uid="{CA3BABBE-F4E6-454B-B6D8-0B9D244FF5FF}"/>
    <hyperlink ref="F366" r:id="rId132" xr:uid="{1705E8A1-F4C5-4C51-B3FC-5523B7482A33}"/>
    <hyperlink ref="F131" r:id="rId133" xr:uid="{31E3F890-05A0-4AE5-9257-EBECE9BB5981}"/>
    <hyperlink ref="F367" r:id="rId134" xr:uid="{995C542D-89D5-451E-B887-1A4F2763A27A}"/>
    <hyperlink ref="F368" r:id="rId135" xr:uid="{DA9B7D3B-BD0D-4C49-B6B0-04EF242ED91A}"/>
    <hyperlink ref="F123" r:id="rId136" display="Letermovir for preventing cytomegalovirus infection after a kidney transplant TA1082 (terminated appraisal) [ID6166]" xr:uid="{77DD7F38-F02F-4850-BC29-E7F8F9BC93FD}"/>
    <hyperlink ref="F369" r:id="rId137" xr:uid="{85B3B2E4-7474-43BB-9959-E6AAD38C3677}"/>
    <hyperlink ref="F152" r:id="rId138" display="Nintedanib for treating fibrosing interstitial lung disease in people aged 6 to 17 [ID6194]" xr:uid="{6C696399-347C-4ABA-B812-E7C9CEE78E15}"/>
    <hyperlink ref="F370" r:id="rId139" xr:uid="{11E36725-CA09-42AD-B003-BE1D35CF8316}"/>
    <hyperlink ref="F371" r:id="rId140" xr:uid="{C3E1ED63-8F70-4102-9231-94A2755C5223}"/>
    <hyperlink ref="F276" r:id="rId141" xr:uid="{7BB7200E-BB44-44F8-81D3-A9C113AF8BF1}"/>
    <hyperlink ref="F86" r:id="rId142" display="Atezolizumab for untreated advanced or recurrent non-small cell lung cancer when platinum-doublet chemotherapy is unsuitable TA1047 [ID6218]" xr:uid="{7F9852F8-ADBA-474B-B639-021DEDC6054B}"/>
    <hyperlink ref="F84" r:id="rId143" xr:uid="{76BAB5A8-6C36-4A66-B96E-EFC1B8777297}"/>
    <hyperlink ref="F5" r:id="rId144" xr:uid="{1DD16CC1-6078-4FC2-B4BF-2E29D59EB786}"/>
    <hyperlink ref="F87" r:id="rId145" display="Lisocabtagene maraleucel for treating relapsed or refractory large B-cell lymphoma after first-line chemoimmunotherapy when a stem cell transplant is suitable TA1048 [ID3887]" xr:uid="{56DEBDCF-A904-42A1-AF33-6467965E8BC8}"/>
    <hyperlink ref="F85" r:id="rId146" xr:uid="{9DFEED2B-52E6-40C9-AD69-63F44D8C46CF}"/>
    <hyperlink ref="F359" r:id="rId147" xr:uid="{9B02DD97-4031-4C91-9020-519C26AB4DAA}"/>
    <hyperlink ref="F171" r:id="rId148" xr:uid="{9123D1F5-8705-4DE9-ABE4-3E4D105E4E29}"/>
    <hyperlink ref="F136" r:id="rId149" xr:uid="{DA94BFA4-17BD-471D-B3AD-4E6BB71510D7}"/>
    <hyperlink ref="F135" r:id="rId150" xr:uid="{604F44BA-598A-4559-BFBF-36C03BDD1D3E}"/>
    <hyperlink ref="F283" r:id="rId151" xr:uid="{BA9515B0-A3FB-434D-8455-AFEB66F8D72A}"/>
    <hyperlink ref="F280" r:id="rId152" xr:uid="{AB8E5C39-D296-435F-9A8E-A03467C93A45}"/>
    <hyperlink ref="F133" r:id="rId153" xr:uid="{4075ECA1-A20D-4428-9B97-D1CBB525E729}"/>
    <hyperlink ref="F23" r:id="rId154" xr:uid="{394FBE7A-CE95-46AF-A517-FB6F73404C63}"/>
    <hyperlink ref="F15" r:id="rId155" xr:uid="{7C5C5F0B-A102-48ED-9B62-304CC9DCB1AB}"/>
    <hyperlink ref="F17" r:id="rId156" xr:uid="{AE6F487C-2399-471C-BEFF-ECD964ECCF6B}"/>
    <hyperlink ref="F19" r:id="rId157" xr:uid="{AD1BBA67-2453-422E-903A-CBDDC307DF93}"/>
    <hyperlink ref="F119" r:id="rId158" xr:uid="{81F5020E-4B0A-4D61-8E57-BEBD27D8940F}"/>
    <hyperlink ref="F354" r:id="rId159" xr:uid="{008C457E-8B37-4FA6-959F-E034BF6137D9}"/>
    <hyperlink ref="F346" r:id="rId160" xr:uid="{6B802BE9-855E-4CB2-8BC5-B0CE0B425F54}"/>
    <hyperlink ref="F353" r:id="rId161" xr:uid="{DCB24B47-D118-4FD1-9278-7ADCF5D71C7A}"/>
    <hyperlink ref="F139" r:id="rId162" xr:uid="{95ED3E84-4770-4803-ADC4-CFE98DD2F883}"/>
    <hyperlink ref="F278" r:id="rId163" xr:uid="{09F9FA82-B4E7-4905-9212-04E194C72B48}"/>
    <hyperlink ref="F198" r:id="rId164" xr:uid="{3D9F3075-960E-434B-9CD7-847D6DC1655A}"/>
    <hyperlink ref="F163" r:id="rId165" xr:uid="{206874CE-955C-48D9-B59C-9CA17F308C8C}"/>
    <hyperlink ref="F111" r:id="rId166" xr:uid="{8D935C8C-251E-4F3C-8838-1DA5CBC7707A}"/>
    <hyperlink ref="F340" r:id="rId167" xr:uid="{9160F0B3-2CCD-4600-B750-85EA85BC30E0}"/>
    <hyperlink ref="F266" r:id="rId168" xr:uid="{434DF720-F5FA-4200-9904-0D56F2E36802}"/>
    <hyperlink ref="F33" r:id="rId169" display="Enzalutamide for treating non-metastatic prostate cancer after radical prostatectomy or radiotherapy [ID6396]" xr:uid="{B8346121-57BF-4060-9088-69CFE96079EA}"/>
    <hyperlink ref="F137" r:id="rId170" xr:uid="{EB1FB151-DAF1-4727-8881-60DF18F3E3DA}"/>
    <hyperlink ref="F129" r:id="rId171" xr:uid="{8588D470-A2B6-4374-A162-5EDFD358FED6}"/>
    <hyperlink ref="F107" r:id="rId172" xr:uid="{49535A79-E85F-4726-A6C9-685A922E886F}"/>
    <hyperlink ref="F208" r:id="rId173" xr:uid="{A789B5AF-C1E5-4AC3-946B-70E534DDC937}"/>
    <hyperlink ref="F183" r:id="rId174" xr:uid="{D5A9AC05-74F6-46E2-A902-9C0F1DD76FC4}"/>
    <hyperlink ref="F261" r:id="rId175" xr:uid="{7CF088F5-9A62-416C-95D3-1C5690F2E21A}"/>
    <hyperlink ref="F140" r:id="rId176" xr:uid="{A87FFB0A-4541-482C-8A3D-E505140D4F60}"/>
    <hyperlink ref="F343" r:id="rId177" xr:uid="{826AB34B-3448-4B31-8972-530D1540DDA0}"/>
    <hyperlink ref="F118" r:id="rId178" display="Adagrasib for previously treated KRAS G12C mutation-positive advanced non-small-cell lung cancer [ID6339]" xr:uid="{FF4BEE7F-DDF8-4350-A10C-E5FBDD3164FD}"/>
    <hyperlink ref="F207" r:id="rId179" display="Teplizumab for delaying the onset of type 1 diabetes in people 8 years and over at risk of developing the condition [ID6259]" xr:uid="{AAD300A0-E753-4AAD-BCDA-C5822C87BDCA}"/>
    <hyperlink ref="F201" r:id="rId180" xr:uid="{FA7B7742-ADEC-424A-B3D5-6606A08E651C}"/>
    <hyperlink ref="F349" r:id="rId181" xr:uid="{AEF3B253-E871-4DF8-8ABA-E7732290F841}"/>
    <hyperlink ref="F88" r:id="rId182" xr:uid="{FC09F0E8-F15D-4940-B376-2B5DC6609A69}"/>
    <hyperlink ref="F170" r:id="rId183" xr:uid="{2EAB2B6B-805C-4DD1-AF45-892CAD3240E9}"/>
    <hyperlink ref="F117" r:id="rId184" xr:uid="{FDAF8068-59CD-4A52-8015-F7DD8BA11E21}"/>
    <hyperlink ref="F106" r:id="rId185" display="Nivolumab with ipilimumab for untreated metastatic colorectal cancer with high microsatellite instability or mismatch repair deficiency [ID1136]" xr:uid="{3500E1D6-7432-4067-8738-C3F30AE9747C}"/>
    <hyperlink ref="F357" r:id="rId186" xr:uid="{1716D8C5-0CC9-4D1A-940B-2FC84B23746A}"/>
    <hyperlink ref="F40" r:id="rId187" xr:uid="{CE4810F1-E225-4D51-A602-B2A91D7C12AA}"/>
    <hyperlink ref="F26" r:id="rId188" xr:uid="{6F09D699-F8DB-4784-851B-0D646A733E98}"/>
    <hyperlink ref="F112" r:id="rId189" display="Atezolizumab for adjuvant treatment of resected non-small-cell lung cancer (MA review of TA823) [ID6324] TA1071" xr:uid="{DDD17CBC-841B-4945-8A15-A9236CC5F297}"/>
    <hyperlink ref="F45" r:id="rId190" xr:uid="{E4B26219-8EF0-4893-A682-3E0C2EDF658B}"/>
    <hyperlink ref="F348" r:id="rId191" xr:uid="{923CACDA-05B1-4409-B304-74E4A1921CF7}"/>
    <hyperlink ref="F347" r:id="rId192" xr:uid="{47F9571D-C3BC-44D3-B6F8-37F0A270DB78}"/>
    <hyperlink ref="F227" r:id="rId193" xr:uid="{5CAD9916-EC62-49A6-8D7E-CFD7EF84C04C}"/>
    <hyperlink ref="F36" r:id="rId194" display="Risankizumab for previously treated moderately to severely active ulcerative colitis in people aged 16 and over TA998 [ID6209] " xr:uid="{03611C8B-29FA-48EA-82DB-0D24B96EDFEC}"/>
    <hyperlink ref="F37" r:id="rId195" display="Pembrolizumab with chemotherapy for treating HER2-negative advanced gastric or gastro-oesophageal junction adenocarcinoma [ID4030]" xr:uid="{464F0806-2C6B-4D7F-9E85-31BF566ED0CF}"/>
    <hyperlink ref="F282" r:id="rId196" xr:uid="{91578E6E-D2EF-4F51-8E0D-5300C941B98C}"/>
    <hyperlink ref="F142" r:id="rId197" xr:uid="{E161E3E6-DFBE-42A7-B251-60DBD67E953F}"/>
    <hyperlink ref="F209" r:id="rId198" xr:uid="{3D9DC6ED-25A1-49FB-8609-6C33676DBDB6}"/>
    <hyperlink ref="F77" r:id="rId199" display="Selpercatinib for advanced thyroid cancer with RET alterations after treatment with a targeted cancer drug in people 12 years and over (managed access review of TA742) (TA1038) [ID6288]" xr:uid="{ADB618E4-0EA8-4B75-BA67-1773189F63BF}"/>
    <hyperlink ref="F48" r:id="rId200" xr:uid="{830B3514-DD96-46E0-9ED9-C5F253D1D340}"/>
    <hyperlink ref="F156" r:id="rId201" xr:uid="{6597931F-2BDF-4BE0-A38D-ADDBAE3F405C}"/>
    <hyperlink ref="F144" r:id="rId202" xr:uid="{20082146-7D21-42E9-8181-67F8E87976C0}"/>
    <hyperlink ref="F157" r:id="rId203" display="Obecabtagene autoleucel for treating relapsed or refractory B-cell acute lymphoblastic leukaemia (TA1116) [ID6347]" xr:uid="{16DFA2EF-6CDB-4784-BB10-58FC5AE1243D}"/>
    <hyperlink ref="F193" r:id="rId204" xr:uid="{A50D6A72-D4A4-493C-AEA7-674A9689AE80}"/>
    <hyperlink ref="F158" r:id="rId205" display="Dostarlimab with platinum-based chemotherapy for advanced or recurrent endometrial cancer with microsatellite stability or mismatch repair proficiency (TA1117) [ID6415]" xr:uid="{40891280-9F7C-4FAA-B21E-216B17F59129}"/>
    <hyperlink ref="F355" r:id="rId206" xr:uid="{33177954-72D9-486A-A836-76E03CEEF9E5}"/>
    <hyperlink ref="F194" r:id="rId207" xr:uid="{EC35230F-6BDF-4103-855F-155417A48686}"/>
    <hyperlink ref="F181" r:id="rId208" xr:uid="{BD0B6071-5979-4885-9D3B-7C25470B7487}"/>
    <hyperlink ref="F232" r:id="rId209" display="Efgartigimod with recombinant human hyaluronidase PH20 for treating chronic inflammatory demyelinating polyneuropathy ID6409" xr:uid="{AEBD4B73-CA98-4C76-B10E-B12FE78A7FE5}"/>
    <hyperlink ref="F155" r:id="rId210" xr:uid="{AC1A56C6-A236-4C04-9C0B-9E90CDBB755B}"/>
    <hyperlink ref="F150" r:id="rId211" xr:uid="{F3DA2E76-0594-4201-A2CD-1415C83445CB}"/>
    <hyperlink ref="F175" r:id="rId212" xr:uid="{EF3A5E21-28F0-423E-A95C-F89EEDA7E8BE}"/>
    <hyperlink ref="F191" r:id="rId213" xr:uid="{BF2E8DCB-4C23-4851-BBD2-F94E80F72747}"/>
    <hyperlink ref="F58" r:id="rId214" xr:uid="{11B0C656-CA9B-486B-9DBE-B63224BE1E4E}"/>
    <hyperlink ref="F105" r:id="rId215" display="Dostarlimab with platinum-based chemotherapy for treating advanced or recurrent endometrial cancer with high microsatellite instability or mismatch repair deficiency (MA review of TA963) [ID TA10646426]" xr:uid="{69B10891-E348-4583-8098-AA9A98A4D59B}"/>
    <hyperlink ref="F167" r:id="rId216" xr:uid="{0AEDC72E-5F5F-46F9-97AE-613CE75A29DD}"/>
    <hyperlink ref="F200" r:id="rId217" xr:uid="{D5E3FDCE-5A43-464D-93EA-72F2C7FE5D87}"/>
    <hyperlink ref="F179" r:id="rId218" xr:uid="{C49F6D56-3677-4BA0-BBF9-33BB9C7F63EA}"/>
    <hyperlink ref="F172" r:id="rId219" xr:uid="{0AD3E3B1-A40B-4D64-815F-2EFD805BEDF7}"/>
    <hyperlink ref="F184" r:id="rId220" xr:uid="{E16E4980-3D94-4B00-B7DA-09608BAF8C7F}"/>
    <hyperlink ref="F301" r:id="rId221" xr:uid="{8C9F2778-DDC5-46FD-AD0B-3F5A427878F9}"/>
    <hyperlink ref="F80" r:id="rId222" display="Durvalumab with etoposide and platinum-based chemotherapy for untreated extensive-stage small-cell lung cancer (TA1041) [ID6404]" xr:uid="{2A5B387D-31E5-4459-8898-9211FD08F2E0}"/>
    <hyperlink ref="F110" r:id="rId223" display="Efgartigimod for treating generalised myasthenia gravis [ID4003]" xr:uid="{E20C75E2-8061-42BD-9242-AF6CB24C5BEE}"/>
    <hyperlink ref="F63" r:id="rId224" display="Toripalimab with chemotherapy for untreated advanced oesophageal squamous cell cancer (terminated appraisal) (ta1024)" xr:uid="{7F4B56F8-22F9-4DE0-B798-0CB4CC8B09B2}"/>
    <hyperlink ref="F216" r:id="rId225" xr:uid="{382B8433-27B7-45E0-B8FC-0503A3AE70EF}"/>
    <hyperlink ref="F211" r:id="rId226" xr:uid="{8617F395-7C34-4EAA-ADAE-1B5ED511075E}"/>
    <hyperlink ref="F210" r:id="rId227" xr:uid="{454A313E-5592-4238-ACF2-C0E6BFAA751C}"/>
    <hyperlink ref="F199" r:id="rId228" xr:uid="{00F34B09-1636-41C3-BEC6-489114A21250}"/>
    <hyperlink ref="F68" r:id="rId229" xr:uid="{99F2BB44-DC58-4EDE-8305-5FB34E4B749E}"/>
    <hyperlink ref="F100" r:id="rId230" display="Omaveloxolone for treating Friedreich’s ataxia in people 16 years and over [ID6423] TA1061" xr:uid="{E40BBE68-529E-4AD2-980E-0A4384E33C48}"/>
    <hyperlink ref="F182" r:id="rId231" xr:uid="{901914A0-374C-457E-936E-141F2946B7B2}"/>
    <hyperlink ref="F161" r:id="rId232" display="Avelumab with axitinib for untreated advanced renal cell carcinoma (MA review of TA645) [ID6294]" xr:uid="{F660DBE9-EC12-46D3-9961-A3803EE5E609}"/>
    <hyperlink ref="F215" r:id="rId233" display="Semaglutide for managing overweight and obesity and the reduction of associated cardiovascular risk (ID6441 including a review of TA875 and TA910)" xr:uid="{20E79B5B-11C2-4F0D-AFC8-DB83141242D2}"/>
    <hyperlink ref="F341" r:id="rId234" xr:uid="{549C2ACD-EF0D-466F-A4E4-FB1447E4B529}"/>
    <hyperlink ref="F195" r:id="rId235" xr:uid="{7192AA4E-3247-4538-9E73-B4B932B5F5F2}"/>
    <hyperlink ref="F221" r:id="rId236" display="Inavolisib with palbociclib and fulvestrant for treating recurrent hormone receptor-positive HER2-negative PIK3CA-positive advanced breast cancer after adjuvant endocrine treatment [ID6425]" xr:uid="{2FA09BFA-3403-409E-9311-D97B5748DDB9}"/>
    <hyperlink ref="F212" r:id="rId237" xr:uid="{DD4DC5EA-303A-42EA-BC41-F3120930DF00}"/>
    <hyperlink ref="F262" r:id="rId238" display="Seladelpar for previously treated primary biliary cholangitis ID6429" xr:uid="{BFC7C3DB-ACC8-4F8D-B0FD-673D373C51AC}"/>
    <hyperlink ref="F126" r:id="rId239" display="Vanzacaftor–tezacaftor–deutivacaftor for treating cystic fibrosis with 1 or more F508del mutations in the CFTR gene in people aged 6 years and over [TA1085]" xr:uid="{1A5E2662-17B8-4AA0-8542-D4759DFA7AEA}"/>
    <hyperlink ref="F230" r:id="rId240" xr:uid="{41DAFB1D-46C0-4D3C-850F-15EE7A3A5033}"/>
    <hyperlink ref="F178" r:id="rId241" display="Dupilumab for treating moderate to severe chronic obstructive pulmonary disease [ID6235]" xr:uid="{4728A1A3-BC75-4BF5-ABF8-65EA4271FFE3}"/>
    <hyperlink ref="F214" r:id="rId242" xr:uid="{C155168C-F153-4CFB-B105-B08093087F38}"/>
    <hyperlink ref="F169" r:id="rId243" xr:uid="{23C467C1-A943-4FFE-945F-1AB8B221D7CD}"/>
    <hyperlink ref="F275" r:id="rId244" xr:uid="{4EF60C6D-2580-4494-8D35-DF5C9D8866B8}"/>
    <hyperlink ref="F162" r:id="rId245" display="Acoramidis for treating transthyretin-related amyloidosis cardiomyopathy [ID6354]" xr:uid="{87CB5D08-A17B-42E4-9925-350046312CA6}"/>
    <hyperlink ref="F196" r:id="rId246" xr:uid="{FFA295C5-DFAD-456C-96C1-6D997228F65D}"/>
    <hyperlink ref="F257" r:id="rId247" xr:uid="{3B3AD589-E32E-4F36-86F8-BA8227CD15A7}"/>
    <hyperlink ref="F187" r:id="rId248" xr:uid="{EEAF090B-E23C-42C4-B305-C4CF5E836424}"/>
    <hyperlink ref="F91" r:id="rId249" xr:uid="{7ACBEF19-FEAB-4962-A995-F40830C8A1A6}"/>
    <hyperlink ref="F93" r:id="rId250" display="Cladribine for treating active relapsing forms of multiple sclerosis[ID6263] (TA1053)" xr:uid="{BE71E083-671A-4840-B04C-8B82957BF290}"/>
    <hyperlink ref="F98" r:id="rId251" xr:uid="{824914C1-A27B-48E3-980B-EE35E99B0ABF}"/>
    <hyperlink ref="F273" r:id="rId252" xr:uid="{9EC08EF4-FD5D-40BA-B717-1A671EFD8411}"/>
    <hyperlink ref="F143" r:id="rId253" display="Iptacopan for treating complement 3 glomerulopathy (terminated assessment) TA1102 [ID6283]" xr:uid="{8481896B-47CC-44A4-BB4F-1C0C4C58AF71}"/>
    <hyperlink ref="F128" r:id="rId254" display="Betula verrucosa (Itulazax 12 SQ-Bet) for treating moderate to severe allergic rhinitis, conjunctivitis, or both, caused by tree pollen (TA1087) [ID6462]" xr:uid="{2544EFD7-3B5A-4FC4-9CC4-3ACCA4092694}"/>
    <hyperlink ref="F229" r:id="rId255" xr:uid="{F6CE4C67-5941-43DE-A5FB-293A34165C85}"/>
    <hyperlink ref="F176" r:id="rId256" xr:uid="{3D023D72-60B4-4C9C-BC42-79EF98392CCE}"/>
    <hyperlink ref="F235" r:id="rId257" xr:uid="{2A39F335-E9CC-4D30-8370-D42841118822}"/>
    <hyperlink ref="F222" r:id="rId258" xr:uid="{8FD21F27-C3E9-4C6F-8EB9-2A2B9480C82E}"/>
    <hyperlink ref="F333" r:id="rId259" xr:uid="{1E5334AD-ECB7-489C-A738-DE79A60A633F}"/>
    <hyperlink ref="F260" r:id="rId260" xr:uid="{D57E4C9E-F0C1-48B8-9FC2-73ED35B88219}"/>
    <hyperlink ref="F234" r:id="rId261" xr:uid="{637D29E0-6458-4627-84A4-EEEA89C006C6}"/>
    <hyperlink ref="F218" r:id="rId262" xr:uid="{A112C1BF-74A3-49D9-84D9-A49228AEF981}"/>
    <hyperlink ref="F113" r:id="rId263" xr:uid="{7ED18A96-ECE5-4EDA-9C24-5A12D46F6FCC}"/>
    <hyperlink ref="F151" r:id="rId264" display="Abiraterone (originator and generics) for treating newly diagnosed high-risk hormone-sensitive metastatic prostate cancer (review of TA721) (TA1110) [ID6378] " xr:uid="{C40C6E66-AC25-46B0-9562-4BF5000AA4DE}"/>
    <hyperlink ref="F287" r:id="rId265" xr:uid="{DA614C06-1306-4B49-AD66-EE071EA2F15C}"/>
    <hyperlink ref="F258" r:id="rId266" xr:uid="{149677BA-0F52-478C-A917-BC568F5450F0}"/>
    <hyperlink ref="F226" r:id="rId267" xr:uid="{7567BEE5-B7C9-4C2B-9B6A-54DEE3D84973}"/>
    <hyperlink ref="F286" r:id="rId268" xr:uid="{9E69D3DA-DDF5-47B5-9A4C-143BDE4277AF}"/>
    <hyperlink ref="F225" r:id="rId269" xr:uid="{0EFFB976-7A18-423E-86BF-6B239A3AAE15}"/>
    <hyperlink ref="F236" r:id="rId270" xr:uid="{15337B8F-4CAB-4357-9D35-2713ADD02A3A}"/>
    <hyperlink ref="F228" r:id="rId271" xr:uid="{5A3018D4-C7C8-4E29-9298-AE122C1AF93F}"/>
    <hyperlink ref="F124" r:id="rId272" display="Lisocabtagene maraleucel for treating relapsed or refractory aggressive B-cell non-Hodgkin lymphoma after 1 systemic treatment when a stem cell transplant is unsuitable (terminated appraisal) TA1083" xr:uid="{641779FB-89E8-482B-B3DF-C36FC10D366B}"/>
    <hyperlink ref="F125" r:id="rId273" xr:uid="{6BDE0FEF-B27E-4BD4-84B0-78860573E7AD}"/>
    <hyperlink ref="F173" r:id="rId274" xr:uid="{96043F4F-2551-4132-81B5-C6BDD2A4EA18}"/>
    <hyperlink ref="F289" r:id="rId275" xr:uid="{45FBC404-B998-4377-84E4-420227B33F8E}"/>
    <hyperlink ref="F290" r:id="rId276" xr:uid="{8CAD3298-6EC8-4B67-A24B-1D69DC0744F4}"/>
    <hyperlink ref="F410" r:id="rId277" xr:uid="{899030FC-27B2-46E9-A25E-19DA7D833CB8}"/>
    <hyperlink ref="F409" r:id="rId278" xr:uid="{229F4A54-F041-4C37-B779-F41637C8E04C}"/>
    <hyperlink ref="F302" r:id="rId279" xr:uid="{56710497-A80D-4F45-8717-7C758D2C18E4}"/>
    <hyperlink ref="F324" r:id="rId280" xr:uid="{2AF2C9F7-6F8F-4B5F-8374-8F04145DD34C}"/>
    <hyperlink ref="F408" r:id="rId281" xr:uid="{77B91583-E17B-40D8-A374-895D99A510CC}"/>
    <hyperlink ref="F407" r:id="rId282" xr:uid="{FDA542CD-F76C-4E21-8D1A-24C4CA818DFA}"/>
    <hyperlink ref="F406" r:id="rId283" xr:uid="{71ECA72B-1052-4105-B253-C51E63A9D27B}"/>
    <hyperlink ref="F405" r:id="rId284" xr:uid="{0BB6E5BB-5EBB-4A5D-895F-BCAF4FDBCF8B}"/>
    <hyperlink ref="F404" r:id="rId285" xr:uid="{64ACA67D-DFCB-4180-BF78-89966DC7D089}"/>
    <hyperlink ref="F403" r:id="rId286" xr:uid="{C1357DF4-4DE9-4C7C-A870-598061855C4B}"/>
    <hyperlink ref="F402" r:id="rId287" xr:uid="{B977CD70-9898-4167-8FDF-5EB6D9A90B5F}"/>
    <hyperlink ref="F401" r:id="rId288" xr:uid="{C265C01B-1407-47E4-85A2-1A9FC0FE2B78}"/>
    <hyperlink ref="F323" r:id="rId289" xr:uid="{2EABD50A-6452-46B6-A476-63B6B2329067}"/>
    <hyperlink ref="F246" r:id="rId290" xr:uid="{FFDF8CFA-BDB6-4891-AE64-6D70E2993412}"/>
    <hyperlink ref="F400" r:id="rId291" xr:uid="{135D3E5B-E2F4-4F68-A066-953E70FC810F}"/>
    <hyperlink ref="F399" r:id="rId292" xr:uid="{32E3E70E-6760-4281-B238-3BC46F29B3DB}"/>
    <hyperlink ref="F292" r:id="rId293" xr:uid="{D7113EB8-2871-4D5E-ABCF-5CAF0AEF53B5}"/>
    <hyperlink ref="F224" r:id="rId294" xr:uid="{E6C51BD6-E395-41BF-96BC-7F3688B95B8F}"/>
    <hyperlink ref="F279" r:id="rId295" xr:uid="{3095B8DE-F8A1-4586-A6D4-B320BC6CCE5B}"/>
    <hyperlink ref="F322" r:id="rId296" xr:uid="{7432C2D9-45E0-40F6-8145-7BC57DFA333E}"/>
    <hyperlink ref="F398" r:id="rId297" xr:uid="{1AB32605-D5E2-48C8-83B1-EA858F3C7F1B}"/>
    <hyperlink ref="F397" r:id="rId298" xr:uid="{713AD35A-EDBE-4807-A5F7-52A8C4251954}"/>
    <hyperlink ref="F396" r:id="rId299" xr:uid="{D731346D-88F7-4E56-838E-93904709452E}"/>
    <hyperlink ref="F395" r:id="rId300" xr:uid="{82B43CFE-89B2-4BDE-9FE3-CFDC23DAB735}"/>
    <hyperlink ref="F394" r:id="rId301" xr:uid="{51617FD8-A703-45F9-ADE3-834AB7477EC9}"/>
    <hyperlink ref="F393" r:id="rId302" xr:uid="{AD006008-9D9D-4919-8186-147A64B6220C}"/>
    <hyperlink ref="F295" r:id="rId303" xr:uid="{82852E4F-05BE-4AE7-9DAE-1F1DB0A92A8F}"/>
    <hyperlink ref="F392" r:id="rId304" xr:uid="{FFAEDD30-409D-4DAA-B3E7-A2D5702C6374}"/>
    <hyperlink ref="F321" r:id="rId305" display="odine (131I)–apamistamab for treating relapsed or refractory acute myeloid leukaemia before an allogeneic haematopoietic stem cell transplant [ID6355]" xr:uid="{EC3539DF-1FA0-4E1A-B3D4-1CA01B77EF70}"/>
    <hyperlink ref="F320" r:id="rId306" xr:uid="{7DB58810-2D73-45E6-88D2-50326D81585E}"/>
    <hyperlink ref="F391" r:id="rId307" xr:uid="{50EC53FF-537F-4D99-96C7-D5E242725221}"/>
    <hyperlink ref="F390" r:id="rId308" xr:uid="{73201D1E-E5A4-4D33-8791-343469260F23}"/>
    <hyperlink ref="F319" r:id="rId309" xr:uid="{1DFB42EC-0E52-4480-A089-74A6BBAFDA84}"/>
    <hyperlink ref="F389" r:id="rId310" xr:uid="{B6C59542-E3F7-4786-A7EA-BD0B364C695B}"/>
    <hyperlink ref="F243" r:id="rId311" xr:uid="{63739639-AA2D-4096-A8CA-345BD6F238B7}"/>
    <hyperlink ref="F253" r:id="rId312" xr:uid="{68ED4D77-BEB3-4CA2-A886-EB4965483387}"/>
    <hyperlink ref="F388" r:id="rId313" xr:uid="{C9A7EE47-1514-4F12-B3DE-85E7E0A275A3}"/>
    <hyperlink ref="F387" r:id="rId314" xr:uid="{7CABC321-058F-4CFE-A13F-2CB398371114}"/>
    <hyperlink ref="F386" r:id="rId315" xr:uid="{245B07D5-7BC3-4B00-B995-EC356D812142}"/>
    <hyperlink ref="F385" r:id="rId316" xr:uid="{E6AB09A2-F6C3-4CFF-98D3-5B811E57F4C2}"/>
    <hyperlink ref="F220" r:id="rId317" xr:uid="{671B6C80-DFF3-41B5-880F-B8E0E1AFBFA0}"/>
    <hyperlink ref="F384" r:id="rId318" xr:uid="{CFF70CA2-1B99-4CC9-AFA4-75F4DF842419}"/>
    <hyperlink ref="F251" r:id="rId319" xr:uid="{843DFCE0-24FF-418F-AA86-4D0E0B1DE85D}"/>
    <hyperlink ref="F383" r:id="rId320" xr:uid="{A2FE28CB-85EC-432E-9CB7-F0DB86E04EBF}"/>
    <hyperlink ref="F312" r:id="rId321" xr:uid="{2D92431E-3B17-40E1-AB58-6B5C1D655F2E}"/>
    <hyperlink ref="F223" r:id="rId322" xr:uid="{07C78B4A-CF3D-4950-A697-02684474B3E3}"/>
    <hyperlink ref="F305" r:id="rId323" xr:uid="{840253AC-9A66-4695-8B2F-992D2637E365}"/>
    <hyperlink ref="F264" r:id="rId324" xr:uid="{5A416A5F-E7D7-4BA4-AF4A-1F3A3B700DF4}"/>
    <hyperlink ref="F382" r:id="rId325" xr:uid="{9AE23979-25C1-417F-8998-8E018E9579FF}"/>
    <hyperlink ref="F381" r:id="rId326" xr:uid="{31389783-2D78-4578-B8A8-2D55FCDA3154}"/>
    <hyperlink ref="F380" r:id="rId327" xr:uid="{0BE2D9B3-A6DD-4EC5-9AC5-136F9C6282C3}"/>
    <hyperlink ref="F252" r:id="rId328" xr:uid="{E6A858C8-8E6D-40A0-8700-49D595DF07C3}"/>
    <hyperlink ref="F288" r:id="rId329" xr:uid="{571C251C-8539-4720-8D8C-5FD1A051551B}"/>
    <hyperlink ref="F379" r:id="rId330" xr:uid="{C1412A15-D5BE-414D-A4B3-8F44A367F4DC}"/>
    <hyperlink ref="F315" r:id="rId331" xr:uid="{BEDD1EB7-1A02-4140-9091-95F99603AE3D}"/>
    <hyperlink ref="F378" r:id="rId332" xr:uid="{15695B16-5D07-4CB4-8E4C-15098D8AFAFD}"/>
    <hyperlink ref="F377" r:id="rId333" xr:uid="{3F6794F8-BF8F-4EBD-B685-76D5E024178C}"/>
    <hyperlink ref="F145" r:id="rId334" xr:uid="{25285C03-89E3-4BDE-8B70-38B12F24955B}"/>
    <hyperlink ref="F376" r:id="rId335" xr:uid="{96DCE667-2189-4623-8B57-1FEA215F5091}"/>
    <hyperlink ref="F375" r:id="rId336" xr:uid="{60E50D3E-00C2-4E67-9AE8-48295307E368}"/>
    <hyperlink ref="F374" r:id="rId337" xr:uid="{6B1B726D-CBA7-430B-94DE-7116BE960283}"/>
    <hyperlink ref="F314" r:id="rId338" xr:uid="{504BEF0E-5C03-49A7-8546-052873513CAF}"/>
    <hyperlink ref="F274" r:id="rId339" xr:uid="{8533E098-4340-4D11-BE74-38CEA050F1E9}"/>
    <hyperlink ref="F254" r:id="rId340" xr:uid="{C06A336B-B8A9-4D9F-8758-3AE4D5AC05ED}"/>
    <hyperlink ref="F335" r:id="rId341" xr:uid="{E388A4B4-4A88-40A5-B3C4-4B47505711E9}"/>
    <hyperlink ref="F336" r:id="rId342" xr:uid="{AB2D47AA-B267-4345-9DBB-B23F99A854DF}"/>
    <hyperlink ref="F373" r:id="rId343" xr:uid="{82DD6976-CCED-4F92-BA69-CEABEE74FA2F}"/>
    <hyperlink ref="F372" r:id="rId344" xr:uid="{387826F5-BFD8-4898-BC39-4DAE44E70BA4}"/>
    <hyperlink ref="F318" r:id="rId345" xr:uid="{CA3D1814-310A-4094-99C9-DF0012972FA1}"/>
    <hyperlink ref="F130" r:id="rId346" xr:uid="{4B989E19-4957-403E-AF03-F5272AD883F7}"/>
    <hyperlink ref="F265" r:id="rId347" xr:uid="{ADA8B364-B179-4102-950D-E84AE4B4975F}"/>
    <hyperlink ref="F245" r:id="rId348" xr:uid="{046F6061-59D7-4FF0-8105-2D15B1FA6629}"/>
    <hyperlink ref="F247" r:id="rId349" xr:uid="{525F1E94-0917-4A60-9D84-8B362B25AC63}"/>
    <hyperlink ref="F238" r:id="rId350" xr:uid="{1AA71985-5950-4A00-8FA7-57A00B4C8322}"/>
    <hyperlink ref="F237" r:id="rId351" xr:uid="{99238503-3D6D-4B4D-BC96-21ED20D841E2}"/>
    <hyperlink ref="F249" r:id="rId352" xr:uid="{7AE48E35-B744-4851-892F-A0E65C7CD622}"/>
    <hyperlink ref="F337" r:id="rId353" xr:uid="{CD0085A5-43AF-40BF-81CA-72D8BDE81419}"/>
    <hyperlink ref="F231" r:id="rId354" xr:uid="{43AB5C26-2A05-40AF-8A77-7CE50DF9026F}"/>
    <hyperlink ref="F148" r:id="rId355" xr:uid="{30D1DBB4-0986-48BB-970D-F44A1A945ABC}"/>
    <hyperlink ref="F241" r:id="rId356" xr:uid="{F03CA2CA-8439-4674-A7F4-F7003ECAD8D9}"/>
    <hyperlink ref="F239" r:id="rId357" xr:uid="{1575BE46-0BAB-4879-B661-3923BF9AA5FB}"/>
    <hyperlink ref="F259" r:id="rId358" xr:uid="{A2A9AAE1-B35E-4705-B41E-1824FCCB548A}"/>
    <hyperlink ref="F217" r:id="rId359" xr:uid="{800894B7-8160-4521-8B91-1869A48A7017}"/>
    <hyperlink ref="F285" r:id="rId360" xr:uid="{C3D2645C-572A-4CE4-A578-147F41D123BD}"/>
    <hyperlink ref="F334" r:id="rId361" xr:uid="{FB1E09F1-6B85-45B3-B38C-F525837FAD81}"/>
    <hyperlink ref="F291" r:id="rId362" xr:uid="{4F5E0932-D9EB-4BFC-9696-51E1B15349C5}"/>
    <hyperlink ref="F294" r:id="rId363" xr:uid="{0E197E82-E89E-482B-AE07-35A5AA8F010F}"/>
    <hyperlink ref="F255" r:id="rId364" xr:uid="{6ACBCECB-56AB-402C-B79F-49B17BAD1048}"/>
    <hyperlink ref="F298" r:id="rId365" xr:uid="{9F495826-417B-458D-9DD2-826654BBA01B}"/>
    <hyperlink ref="F317" r:id="rId366" xr:uid="{D672E296-18A7-40BB-8D84-79AF9E71FAC6}"/>
    <hyperlink ref="F420" r:id="rId367" xr:uid="{851ED227-0A14-428C-864F-7D76FBF8667F}"/>
    <hyperlink ref="F306" r:id="rId368" xr:uid="{07F38E33-3CFB-4074-9FB4-95A17EDA5B3E}"/>
    <hyperlink ref="F419" r:id="rId369" xr:uid="{DDCCFB83-8A43-411E-9F5E-D49431194488}"/>
    <hyperlink ref="F263" r:id="rId370" xr:uid="{87CBF735-04FB-48A8-9981-8BD7E0DA10A3}"/>
    <hyperlink ref="F240" r:id="rId371" xr:uid="{EDB55F07-AE80-43C4-999F-6E00F3AEF380}"/>
    <hyperlink ref="F316" r:id="rId372" xr:uid="{7F6719EE-D121-46D0-8E0F-0479961D9F48}"/>
    <hyperlink ref="F304" r:id="rId373" xr:uid="{CB307DF4-11B3-40F9-8DD7-FEB5B898CC0D}"/>
    <hyperlink ref="F415" r:id="rId374" xr:uid="{22526BC8-9FCA-4639-8D49-AAC7E7B6E0AD}"/>
    <hyperlink ref="F296" r:id="rId375" xr:uid="{9CD54688-3B8D-48D9-A802-C5217BB76CA4}"/>
    <hyperlink ref="F233" r:id="rId376" xr:uid="{E0D7F5FE-262D-4E66-BD74-92B046565E9F}"/>
    <hyperlink ref="F414" r:id="rId377" xr:uid="{1C40591A-8ABF-4947-9412-73D2559C9174}"/>
    <hyperlink ref="F413" r:id="rId378" xr:uid="{EF620FBA-103B-470B-BB74-9A50F38813F8}"/>
    <hyperlink ref="F418" r:id="rId379" xr:uid="{DE8B4240-9FF8-4572-B35D-BF17CA0BF883}"/>
    <hyperlink ref="F417" r:id="rId380" xr:uid="{9B0B9DEC-466E-4D24-A6E7-59C89B48F10E}"/>
    <hyperlink ref="F416" r:id="rId381" xr:uid="{91C37338-5E31-44A3-A7B2-7DA465867D01}"/>
    <hyperlink ref="F250" r:id="rId382" xr:uid="{97A1EA9A-6B7F-4FA3-A57E-3D88D56716B7}"/>
    <hyperlink ref="F281" r:id="rId383" xr:uid="{5FB6E099-515E-4DDF-A656-B38BB245D18D}"/>
    <hyperlink ref="F412" r:id="rId384" xr:uid="{BB5F9F84-DAF4-4DB6-A9F0-EA7678E68AA2}"/>
    <hyperlink ref="F303" r:id="rId385" xr:uid="{A3DC82EF-D9B4-4A8E-8CDD-7BAAB17933E4}"/>
    <hyperlink ref="F244" r:id="rId386" xr:uid="{C9AF01AD-F44A-4FDA-831B-6A81573DBB72}"/>
    <hyperlink ref="F411" r:id="rId387" xr:uid="{FA890920-B4E2-4630-9328-2B86D4CDA04B}"/>
    <hyperlink ref="F299" r:id="rId388" xr:uid="{39FFA09A-60C1-4134-BAA5-29756ABBB9E9}"/>
    <hyperlink ref="F242" r:id="rId389" xr:uid="{90EB41AF-BC5F-488D-B6D7-69FFDB479477}"/>
    <hyperlink ref="F300" r:id="rId390" xr:uid="{87E1F07D-7500-4141-BA3B-989ECA8536DA}"/>
    <hyperlink ref="F146" r:id="rId391" display="Clascoterone for treating acne vulgaris in people 12 years and over (terminated appraisal)" xr:uid="{6423787D-EFDE-4401-97CE-C987CC3CA7AB}"/>
    <hyperlink ref="F270" r:id="rId392" xr:uid="{5DF14E35-F331-4574-AE35-0B3BF7C0A142}"/>
    <hyperlink ref="F267" r:id="rId393" xr:uid="{A8AED766-EC0C-40D8-88B4-F74E1AFF367D}"/>
    <hyperlink ref="F165" r:id="rId394" xr:uid="{CBFA0439-1D6C-408F-92C0-2A57EF2AEEFF}"/>
    <hyperlink ref="F271" r:id="rId395" xr:uid="{E0612D75-ADD2-4615-AE57-950FCD41C30A}"/>
    <hyperlink ref="F421" r:id="rId396" xr:uid="{B4A6C04A-19BF-48F1-BF3B-9F193CE8B13B}"/>
    <hyperlink ref="F293" r:id="rId397" xr:uid="{5330DDCA-18A5-4580-BA4C-CCB95FEBA05F}"/>
    <hyperlink ref="F297" r:id="rId398" xr:uid="{23334339-6056-4221-95EA-018D09ED14BC}"/>
    <hyperlink ref="F153" r:id="rId399" xr:uid="{178B4A1F-3C6C-4EBC-8E73-240547EC6CFC}"/>
    <hyperlink ref="F4" r:id="rId400" xr:uid="{FBDBF768-F356-4C7A-BF43-F659F90348E4}"/>
    <hyperlink ref="F3" r:id="rId401" xr:uid="{9EFF2C4D-42B7-47A3-9EB9-37E73DAC08F2}"/>
    <hyperlink ref="F2" r:id="rId402" xr:uid="{0F4F22C8-CB40-4F68-8746-1217076D4001}"/>
    <hyperlink ref="F6" r:id="rId403" xr:uid="{621B85E4-7EE8-440A-931D-ED79784A9093}"/>
    <hyperlink ref="F185" r:id="rId404" xr:uid="{8F7F864A-E9CC-486F-B93F-8916639CBBF9}"/>
    <hyperlink ref="F313" r:id="rId405" xr:uid="{0EDAF5B5-CFD0-4812-AFBA-B6C7B7A5A540}"/>
    <hyperlink ref="F213" r:id="rId406" xr:uid="{12378CEB-7EE4-4EDE-AA98-F5867BD65E81}"/>
    <hyperlink ref="F219" r:id="rId407" xr:uid="{4A35EF5F-A24E-4E61-A17F-22DB48627223}"/>
    <hyperlink ref="F269" r:id="rId408" xr:uid="{CDAE76DF-28E1-4931-A360-C10B016D0959}"/>
    <hyperlink ref="F159" r:id="rId409" xr:uid="{90798549-6EEB-4197-B7BD-D984B2C44AE3}"/>
    <hyperlink ref="F307" r:id="rId410" xr:uid="{57E86F0D-6835-4D93-950C-A041CEE5D270}"/>
    <hyperlink ref="F308" r:id="rId411" xr:uid="{2C250F86-6C44-4BFA-89E2-6696D5119FD1}"/>
    <hyperlink ref="F309" r:id="rId412" xr:uid="{0E246A68-C1BF-43DB-ADC8-32CE6D39134C}"/>
    <hyperlink ref="F256" r:id="rId413" xr:uid="{590C9C36-E17D-4115-B6F8-FA84864DC33D}"/>
    <hyperlink ref="F248" r:id="rId414" xr:uid="{539854D5-03E6-491C-A908-96E2920A3371}"/>
    <hyperlink ref="F310" r:id="rId415" xr:uid="{E26A3357-4AC5-4D4D-BBA6-C7EF7DBD16EC}"/>
    <hyperlink ref="F311" r:id="rId416" xr:uid="{1A1B5438-37D6-46BB-8F3B-C311778AFDA4}"/>
    <hyperlink ref="F164" r:id="rId417" xr:uid="{57D5FE39-2B82-4B83-8991-D867974388B6}"/>
  </hyperlinks>
  <pageMargins left="0.7" right="0.7" top="0.75" bottom="0.75" header="0.3" footer="0.3"/>
  <pageSetup paperSize="9" orientation="portrait" horizontalDpi="300" r:id="rId418"/>
  <extLst>
    <ext xmlns:x14="http://schemas.microsoft.com/office/spreadsheetml/2009/9/main" uri="{CCE6A557-97BC-4b89-ADB6-D9C93CAAB3DF}">
      <x14:dataValidations xmlns:xm="http://schemas.microsoft.com/office/excel/2006/main" count="10">
        <x14:dataValidation type="list" allowBlank="1" showInputMessage="1" showErrorMessage="1" xr:uid="{93CB38AD-BF71-4F2A-AE2E-17561DBEC781}">
          <x14:formula1>
            <xm:f>Lists!$L$4</xm:f>
          </x14:formula1>
          <xm:sqref>B1</xm:sqref>
        </x14:dataValidation>
        <x14:dataValidation type="list" allowBlank="1" showInputMessage="1" showErrorMessage="1" xr:uid="{69A2F2EE-7C15-4BDB-8253-B94191C90F23}">
          <x14:formula1>
            <xm:f>Lists!$F$5:$F$30</xm:f>
          </x14:formula1>
          <xm:sqref>K14 K27:K85 K351:K363 K7:K9 K347:K349 K2:K3 K11:K12 K16 K18 K23:K25 K371:K390 K392:K420 K87:K218 K220:K345</xm:sqref>
        </x14:dataValidation>
        <x14:dataValidation type="list" allowBlank="1" showInputMessage="1" showErrorMessage="1" promptTitle="Insert commissioner" xr:uid="{11B622F8-1BF8-4C02-A286-710E84E8A921}">
          <x14:formula1>
            <xm:f>Lists!$F$5:$F$30</xm:f>
          </x14:formula1>
          <xm:sqref>K14 K27:K85 K351:K363 K7:K9 K347:K349 K2:K3 K11:K12 K16 K18 K23:K25 K371:K390 K392:K420 K87:K218 K220:K345</xm:sqref>
        </x14:dataValidation>
        <x14:dataValidation type="list" allowBlank="1" showInputMessage="1" showErrorMessage="1" xr:uid="{93CD996A-5A1A-452E-B3E6-C1ACD8E8994B}">
          <x14:formula1>
            <xm:f>Lists!$J$7:$J$39</xm:f>
          </x14:formula1>
          <xm:sqref>M2:M20 M22:M163 M167:M218 M220:M421</xm:sqref>
        </x14:dataValidation>
        <x14:dataValidation type="list" allowBlank="1" showInputMessage="1" showErrorMessage="1" xr:uid="{A7DBF070-8C3E-494A-8061-C97FD3358882}">
          <x14:formula1>
            <xm:f>Lists!$J$5:$J$39</xm:f>
          </x14:formula1>
          <xm:sqref>M34 M73 M76:M77 M79:M80 M89:M91 M340 M338 M324 M363 M359:M360 M354 M343:M345 M50:M51 M93:M150 M154:M158 M194 M371:M421 M334:M336 M160:M163 M167:M192 M196:M218 M220:M322</xm:sqref>
        </x14:dataValidation>
        <x14:dataValidation type="list" allowBlank="1" showInputMessage="1" showErrorMessage="1" xr:uid="{75B104D7-762A-4C43-9343-21770C4D4170}">
          <x14:formula1>
            <xm:f>Lists!$I$5:$I$21</xm:f>
          </x14:formula1>
          <xm:sqref>Q120 Q127 L22:L27 L2:L20 Q369 Q144:Q146 Q142 I156:I159 Q152:Q153 Q194 I194 Q206:Q210 I209:I210 Q201:Q202 Q159 Q173:Q178 Q196:Q197 L29:L161 Q293:Q321 Q334 M164:Q166 I183:I186 Q191:Q192 Q183:Q186 Q171 Q212:Q218 L163:L218 Q220:Q291 L220:L421</xm:sqref>
        </x14:dataValidation>
        <x14:dataValidation type="list" allowBlank="1" showInputMessage="1" showErrorMessage="1" xr:uid="{0E62B974-BE53-416F-BE2C-71365751DE7F}">
          <x14:formula1>
            <xm:f>Lists!$I$5:$I$22</xm:f>
          </x14:formula1>
          <xm:sqref>L162</xm:sqref>
        </x14:dataValidation>
        <x14:dataValidation type="list" allowBlank="1" showInputMessage="1" showErrorMessage="1" xr:uid="{9791757F-0F8C-428C-A07F-5292A04D5EFA}">
          <x14:formula1>
            <xm:f>Lists!$C$5:$C$206</xm:f>
          </x14:formula1>
          <xm:sqref>H2:H218 H220:H421</xm:sqref>
        </x14:dataValidation>
        <x14:dataValidation type="list" allowBlank="1" showInputMessage="1" showErrorMessage="1" xr:uid="{87079B96-E020-4B3C-88CD-B73F8F59B768}">
          <x14:formula1>
            <xm:f>Lists!$L$5:$L$13</xm:f>
          </x14:formula1>
          <xm:sqref>B2:B421</xm:sqref>
        </x14:dataValidation>
        <x14:dataValidation type="list" allowBlank="1" showInputMessage="1" showErrorMessage="1" xr:uid="{F6EB2FB0-0282-4E0F-BCD3-83FFFAF1DA6E}">
          <x14:formula1>
            <xm:f>Lists!$B$5:$B$52</xm:f>
          </x14:formula1>
          <xm:sqref>G2:G421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6F6AB-4215-4542-AB46-3E3ACC26B710}">
  <dimension ref="A1:M66"/>
  <sheetViews>
    <sheetView zoomScale="80" zoomScaleNormal="80" workbookViewId="0">
      <pane ySplit="1" topLeftCell="A2" activePane="bottomLeft" state="frozen"/>
      <selection activeCell="E57" sqref="E57"/>
      <selection pane="bottomLeft"/>
    </sheetView>
  </sheetViews>
  <sheetFormatPr defaultColWidth="9.453125" defaultRowHeight="15.5"/>
  <cols>
    <col min="1" max="1" width="13.54296875" style="84" bestFit="1" customWidth="1"/>
    <col min="2" max="2" width="12.6328125" style="94" customWidth="1"/>
    <col min="3" max="3" width="16.54296875" style="84" customWidth="1"/>
    <col min="4" max="4" width="17.54296875" style="85" customWidth="1"/>
    <col min="5" max="5" width="31.54296875" style="39" bestFit="1" customWidth="1"/>
    <col min="6" max="6" width="20.54296875" style="52" customWidth="1"/>
    <col min="7" max="7" width="26.453125" style="39" customWidth="1"/>
    <col min="8" max="8" width="101.453125" style="39" customWidth="1"/>
    <col min="9" max="9" width="15" style="39" customWidth="1"/>
    <col min="10" max="10" width="19.453125" style="39" customWidth="1"/>
    <col min="11" max="11" width="27.54296875" style="39" customWidth="1"/>
    <col min="12" max="12" width="16.54296875" style="52" customWidth="1"/>
    <col min="13" max="13" width="21.453125" style="39" customWidth="1"/>
    <col min="14" max="16384" width="9.453125" style="39"/>
  </cols>
  <sheetData>
    <row r="1" spans="1:13" s="31" customFormat="1" ht="156.75" customHeight="1">
      <c r="A1" s="30" t="s">
        <v>588</v>
      </c>
      <c r="B1" s="30" t="s">
        <v>589</v>
      </c>
      <c r="C1" s="30" t="s">
        <v>340</v>
      </c>
      <c r="D1" s="30" t="s">
        <v>1390</v>
      </c>
      <c r="E1" s="30" t="s">
        <v>336</v>
      </c>
      <c r="F1" s="30" t="s">
        <v>1391</v>
      </c>
      <c r="G1" s="30" t="s">
        <v>604</v>
      </c>
      <c r="H1" s="30" t="s">
        <v>1392</v>
      </c>
      <c r="I1" s="30" t="s">
        <v>1393</v>
      </c>
      <c r="J1" s="30" t="s">
        <v>595</v>
      </c>
      <c r="K1" s="30" t="s">
        <v>596</v>
      </c>
      <c r="L1" s="30" t="s">
        <v>1394</v>
      </c>
    </row>
    <row r="2" spans="1:13" ht="138.75" customHeight="1">
      <c r="A2" s="65" t="s">
        <v>605</v>
      </c>
      <c r="B2" s="46" t="s">
        <v>606</v>
      </c>
      <c r="C2" s="50">
        <v>45391</v>
      </c>
      <c r="D2" s="66" t="s">
        <v>607</v>
      </c>
      <c r="E2" s="33" t="s">
        <v>1395</v>
      </c>
      <c r="F2" s="46" t="s">
        <v>1118</v>
      </c>
      <c r="G2" s="46" t="s">
        <v>1396</v>
      </c>
      <c r="H2" s="73" t="s">
        <v>1397</v>
      </c>
      <c r="I2" s="43" t="s">
        <v>634</v>
      </c>
      <c r="J2" s="44" t="s">
        <v>642</v>
      </c>
      <c r="K2" s="43" t="s">
        <v>612</v>
      </c>
      <c r="L2" s="46" t="s">
        <v>610</v>
      </c>
    </row>
    <row r="3" spans="1:13" ht="135.75" customHeight="1">
      <c r="A3" s="65" t="s">
        <v>605</v>
      </c>
      <c r="B3" s="46" t="s">
        <v>606</v>
      </c>
      <c r="C3" s="95">
        <v>45504</v>
      </c>
      <c r="D3" s="66" t="s">
        <v>607</v>
      </c>
      <c r="E3" s="125" t="s">
        <v>1398</v>
      </c>
      <c r="F3" s="46" t="s">
        <v>665</v>
      </c>
      <c r="G3" s="46" t="s">
        <v>1399</v>
      </c>
      <c r="H3" s="45" t="s">
        <v>1400</v>
      </c>
      <c r="I3" s="42" t="s">
        <v>634</v>
      </c>
      <c r="J3" s="46" t="s">
        <v>1090</v>
      </c>
      <c r="K3" s="43" t="s">
        <v>612</v>
      </c>
      <c r="L3" s="46" t="s">
        <v>610</v>
      </c>
    </row>
    <row r="4" spans="1:13" ht="194.25" customHeight="1">
      <c r="A4" s="54" t="s">
        <v>605</v>
      </c>
      <c r="B4" s="46" t="s">
        <v>606</v>
      </c>
      <c r="C4" s="95">
        <v>45517</v>
      </c>
      <c r="D4" s="66" t="s">
        <v>607</v>
      </c>
      <c r="E4" s="37" t="s">
        <v>1401</v>
      </c>
      <c r="F4" s="46" t="s">
        <v>1402</v>
      </c>
      <c r="G4" s="46" t="s">
        <v>1403</v>
      </c>
      <c r="H4" s="45" t="s">
        <v>1404</v>
      </c>
      <c r="I4" s="43" t="s">
        <v>610</v>
      </c>
      <c r="J4" s="44" t="s">
        <v>1090</v>
      </c>
      <c r="K4" s="43" t="s">
        <v>643</v>
      </c>
      <c r="L4" s="42" t="s">
        <v>610</v>
      </c>
    </row>
    <row r="5" spans="1:13" ht="200.25" customHeight="1">
      <c r="A5" s="54" t="s">
        <v>605</v>
      </c>
      <c r="B5" s="46" t="s">
        <v>606</v>
      </c>
      <c r="C5" s="95">
        <v>45532</v>
      </c>
      <c r="D5" s="66" t="s">
        <v>607</v>
      </c>
      <c r="E5" s="113" t="s">
        <v>1405</v>
      </c>
      <c r="F5" s="46" t="s">
        <v>1402</v>
      </c>
      <c r="G5" s="46" t="s">
        <v>1403</v>
      </c>
      <c r="H5" s="75" t="s">
        <v>1406</v>
      </c>
      <c r="I5" s="43" t="s">
        <v>610</v>
      </c>
      <c r="J5" s="44" t="s">
        <v>642</v>
      </c>
      <c r="K5" s="43" t="s">
        <v>643</v>
      </c>
      <c r="L5" s="46" t="s">
        <v>610</v>
      </c>
    </row>
    <row r="6" spans="1:13" ht="138" customHeight="1">
      <c r="A6" s="54" t="s">
        <v>605</v>
      </c>
      <c r="B6" s="46" t="s">
        <v>606</v>
      </c>
      <c r="C6" s="123">
        <v>45581</v>
      </c>
      <c r="D6" s="66" t="s">
        <v>607</v>
      </c>
      <c r="E6" s="122" t="s">
        <v>1407</v>
      </c>
      <c r="F6" s="46" t="s">
        <v>748</v>
      </c>
      <c r="G6" s="46" t="s">
        <v>1396</v>
      </c>
      <c r="H6" s="45" t="s">
        <v>1408</v>
      </c>
      <c r="I6" s="43" t="s">
        <v>634</v>
      </c>
      <c r="J6" s="44" t="s">
        <v>642</v>
      </c>
      <c r="K6" s="43" t="s">
        <v>612</v>
      </c>
      <c r="L6" s="42" t="s">
        <v>635</v>
      </c>
    </row>
    <row r="7" spans="1:13" ht="263.25" customHeight="1">
      <c r="A7" s="65" t="s">
        <v>605</v>
      </c>
      <c r="B7" s="46" t="s">
        <v>606</v>
      </c>
      <c r="C7" s="50">
        <v>45603</v>
      </c>
      <c r="D7" s="64" t="s">
        <v>607</v>
      </c>
      <c r="E7" s="36" t="s">
        <v>1409</v>
      </c>
      <c r="F7" s="46" t="s">
        <v>738</v>
      </c>
      <c r="G7" s="46" t="s">
        <v>1396</v>
      </c>
      <c r="H7" s="48" t="s">
        <v>1410</v>
      </c>
      <c r="I7" s="43" t="s">
        <v>610</v>
      </c>
      <c r="J7" s="44" t="s">
        <v>642</v>
      </c>
      <c r="K7" s="43" t="s">
        <v>643</v>
      </c>
      <c r="L7" s="42" t="s">
        <v>610</v>
      </c>
    </row>
    <row r="8" spans="1:13" ht="328.5" customHeight="1">
      <c r="A8" s="65" t="s">
        <v>605</v>
      </c>
      <c r="B8" s="46" t="s">
        <v>606</v>
      </c>
      <c r="C8" s="50">
        <v>45607</v>
      </c>
      <c r="D8" s="117" t="s">
        <v>607</v>
      </c>
      <c r="E8" s="122" t="s">
        <v>1411</v>
      </c>
      <c r="F8" s="46" t="s">
        <v>738</v>
      </c>
      <c r="G8" s="46" t="s">
        <v>1396</v>
      </c>
      <c r="H8" s="45" t="s">
        <v>1412</v>
      </c>
      <c r="I8" s="46" t="s">
        <v>610</v>
      </c>
      <c r="J8" s="42" t="s">
        <v>1413</v>
      </c>
      <c r="K8" s="43" t="s">
        <v>643</v>
      </c>
      <c r="L8" s="46" t="s">
        <v>610</v>
      </c>
    </row>
    <row r="9" spans="1:13" ht="243.75" customHeight="1">
      <c r="A9" s="54" t="s">
        <v>605</v>
      </c>
      <c r="B9" s="46" t="s">
        <v>606</v>
      </c>
      <c r="C9" s="50">
        <v>45623</v>
      </c>
      <c r="D9" s="66" t="s">
        <v>607</v>
      </c>
      <c r="E9" s="32" t="s">
        <v>1414</v>
      </c>
      <c r="F9" s="46" t="s">
        <v>631</v>
      </c>
      <c r="G9" s="46" t="s">
        <v>1415</v>
      </c>
      <c r="H9" s="48" t="s">
        <v>1416</v>
      </c>
      <c r="I9" s="43" t="s">
        <v>610</v>
      </c>
      <c r="J9" s="43" t="s">
        <v>642</v>
      </c>
      <c r="K9" s="43" t="s">
        <v>643</v>
      </c>
      <c r="L9" s="46" t="s">
        <v>626</v>
      </c>
    </row>
    <row r="10" spans="1:13" ht="132.75" customHeight="1">
      <c r="A10" s="54" t="s">
        <v>605</v>
      </c>
      <c r="B10" s="46" t="s">
        <v>606</v>
      </c>
      <c r="C10" s="50">
        <v>45623</v>
      </c>
      <c r="D10" s="66" t="s">
        <v>607</v>
      </c>
      <c r="E10" s="32" t="s">
        <v>1417</v>
      </c>
      <c r="F10" s="46" t="s">
        <v>631</v>
      </c>
      <c r="G10" s="46" t="s">
        <v>1418</v>
      </c>
      <c r="H10" s="48" t="s">
        <v>1419</v>
      </c>
      <c r="I10" s="43" t="s">
        <v>610</v>
      </c>
      <c r="J10" s="43" t="s">
        <v>642</v>
      </c>
      <c r="K10" s="43" t="s">
        <v>1420</v>
      </c>
      <c r="L10" s="46" t="s">
        <v>610</v>
      </c>
    </row>
    <row r="11" spans="1:13" ht="90.75" customHeight="1">
      <c r="A11" s="54" t="s">
        <v>605</v>
      </c>
      <c r="B11" s="46" t="s">
        <v>606</v>
      </c>
      <c r="C11" s="50">
        <v>45630</v>
      </c>
      <c r="D11" s="64" t="s">
        <v>607</v>
      </c>
      <c r="E11" s="32" t="s">
        <v>1421</v>
      </c>
      <c r="F11" s="46" t="s">
        <v>1422</v>
      </c>
      <c r="G11" s="46" t="s">
        <v>1399</v>
      </c>
      <c r="H11" s="79" t="s">
        <v>1423</v>
      </c>
      <c r="I11" s="43" t="s">
        <v>634</v>
      </c>
      <c r="J11" s="43" t="s">
        <v>642</v>
      </c>
      <c r="K11" s="43" t="s">
        <v>1420</v>
      </c>
      <c r="L11" s="42" t="s">
        <v>610</v>
      </c>
    </row>
    <row r="12" spans="1:13" ht="186.75" customHeight="1">
      <c r="A12" s="102" t="s">
        <v>605</v>
      </c>
      <c r="B12" s="46" t="s">
        <v>606</v>
      </c>
      <c r="C12" s="50">
        <v>45638</v>
      </c>
      <c r="D12" s="96" t="s">
        <v>607</v>
      </c>
      <c r="E12" s="36" t="s">
        <v>1424</v>
      </c>
      <c r="F12" s="46" t="s">
        <v>985</v>
      </c>
      <c r="G12" s="46" t="s">
        <v>1396</v>
      </c>
      <c r="H12" s="45" t="s">
        <v>1425</v>
      </c>
      <c r="I12" s="43" t="s">
        <v>610</v>
      </c>
      <c r="J12" s="44" t="s">
        <v>642</v>
      </c>
      <c r="K12" s="46" t="s">
        <v>1127</v>
      </c>
      <c r="L12" s="42" t="s">
        <v>610</v>
      </c>
    </row>
    <row r="13" spans="1:13" ht="208.5" customHeight="1">
      <c r="A13" s="54" t="s">
        <v>605</v>
      </c>
      <c r="B13" s="46" t="s">
        <v>606</v>
      </c>
      <c r="C13" s="50">
        <v>45671</v>
      </c>
      <c r="D13" s="64" t="s">
        <v>607</v>
      </c>
      <c r="E13" s="70" t="s">
        <v>1426</v>
      </c>
      <c r="F13" s="46" t="s">
        <v>1427</v>
      </c>
      <c r="G13" s="46" t="s">
        <v>1396</v>
      </c>
      <c r="H13" s="48" t="s">
        <v>1428</v>
      </c>
      <c r="I13" s="43" t="s">
        <v>1429</v>
      </c>
      <c r="J13" s="44" t="s">
        <v>642</v>
      </c>
      <c r="K13" s="43" t="s">
        <v>1150</v>
      </c>
      <c r="L13" s="42" t="s">
        <v>610</v>
      </c>
    </row>
    <row r="14" spans="1:13" ht="112.5" customHeight="1">
      <c r="A14" s="54" t="s">
        <v>605</v>
      </c>
      <c r="B14" s="46" t="s">
        <v>606</v>
      </c>
      <c r="C14" s="50">
        <v>45672</v>
      </c>
      <c r="D14" s="66" t="s">
        <v>607</v>
      </c>
      <c r="E14" s="70" t="s">
        <v>1430</v>
      </c>
      <c r="F14" s="46" t="s">
        <v>1431</v>
      </c>
      <c r="G14" s="46" t="s">
        <v>1396</v>
      </c>
      <c r="H14" s="48" t="s">
        <v>1432</v>
      </c>
      <c r="I14" s="43" t="s">
        <v>681</v>
      </c>
      <c r="J14" s="44" t="s">
        <v>642</v>
      </c>
      <c r="K14" s="43" t="s">
        <v>1120</v>
      </c>
      <c r="L14" s="42" t="s">
        <v>610</v>
      </c>
      <c r="M14" s="69"/>
    </row>
    <row r="15" spans="1:13" ht="88.5" customHeight="1">
      <c r="A15" s="54" t="s">
        <v>605</v>
      </c>
      <c r="B15" s="46" t="s">
        <v>606</v>
      </c>
      <c r="C15" s="131">
        <v>45685</v>
      </c>
      <c r="D15" s="64" t="s">
        <v>607</v>
      </c>
      <c r="E15" s="119" t="s">
        <v>1433</v>
      </c>
      <c r="F15" s="83" t="s">
        <v>1367</v>
      </c>
      <c r="G15" s="83" t="s">
        <v>1403</v>
      </c>
      <c r="H15" s="132" t="s">
        <v>1434</v>
      </c>
      <c r="I15" s="43" t="s">
        <v>610</v>
      </c>
      <c r="J15" s="47" t="s">
        <v>611</v>
      </c>
      <c r="K15" s="46" t="s">
        <v>1435</v>
      </c>
      <c r="L15" s="42" t="s">
        <v>610</v>
      </c>
    </row>
    <row r="16" spans="1:13" ht="124.5" customHeight="1">
      <c r="A16" s="54" t="s">
        <v>605</v>
      </c>
      <c r="B16" s="81" t="s">
        <v>606</v>
      </c>
      <c r="C16" s="50">
        <v>45692</v>
      </c>
      <c r="D16" s="66" t="s">
        <v>607</v>
      </c>
      <c r="E16" s="33" t="s">
        <v>1436</v>
      </c>
      <c r="F16" s="46" t="s">
        <v>1437</v>
      </c>
      <c r="G16" s="46" t="s">
        <v>1438</v>
      </c>
      <c r="H16" s="45" t="s">
        <v>1439</v>
      </c>
      <c r="I16" s="43" t="s">
        <v>634</v>
      </c>
      <c r="J16" s="47" t="s">
        <v>1440</v>
      </c>
      <c r="K16" s="46" t="s">
        <v>1441</v>
      </c>
      <c r="L16" s="46" t="s">
        <v>610</v>
      </c>
    </row>
    <row r="17" spans="1:13" ht="119.25" customHeight="1">
      <c r="A17" s="54" t="s">
        <v>605</v>
      </c>
      <c r="B17" s="46" t="s">
        <v>606</v>
      </c>
      <c r="C17" s="50">
        <v>45693</v>
      </c>
      <c r="D17" s="72" t="s">
        <v>607</v>
      </c>
      <c r="E17" s="32" t="s">
        <v>1442</v>
      </c>
      <c r="F17" s="46" t="s">
        <v>608</v>
      </c>
      <c r="G17" s="46" t="s">
        <v>1399</v>
      </c>
      <c r="H17" s="48" t="s">
        <v>1443</v>
      </c>
      <c r="I17" s="43" t="s">
        <v>634</v>
      </c>
      <c r="J17" s="44" t="s">
        <v>611</v>
      </c>
      <c r="K17" s="43" t="s">
        <v>643</v>
      </c>
      <c r="L17" s="42" t="s">
        <v>610</v>
      </c>
      <c r="M17" s="69"/>
    </row>
    <row r="18" spans="1:13" ht="302.25" customHeight="1">
      <c r="A18" s="54" t="s">
        <v>875</v>
      </c>
      <c r="B18" s="46" t="s">
        <v>606</v>
      </c>
      <c r="C18" s="50">
        <v>45761</v>
      </c>
      <c r="D18" s="64" t="s">
        <v>607</v>
      </c>
      <c r="E18" s="32" t="s">
        <v>1444</v>
      </c>
      <c r="F18" s="46" t="s">
        <v>608</v>
      </c>
      <c r="G18" s="46" t="s">
        <v>1396</v>
      </c>
      <c r="H18" s="45" t="s">
        <v>1445</v>
      </c>
      <c r="I18" s="43" t="s">
        <v>610</v>
      </c>
      <c r="J18" s="44" t="s">
        <v>1090</v>
      </c>
      <c r="K18" s="46" t="s">
        <v>612</v>
      </c>
      <c r="L18" s="42" t="s">
        <v>610</v>
      </c>
      <c r="M18" s="69"/>
    </row>
    <row r="19" spans="1:13" ht="147" customHeight="1">
      <c r="A19" s="54" t="s">
        <v>875</v>
      </c>
      <c r="B19" s="46" t="s">
        <v>606</v>
      </c>
      <c r="C19" s="50">
        <v>45776</v>
      </c>
      <c r="D19" s="64" t="s">
        <v>607</v>
      </c>
      <c r="E19" s="124" t="s">
        <v>1446</v>
      </c>
      <c r="F19" s="46" t="s">
        <v>1447</v>
      </c>
      <c r="G19" s="46" t="s">
        <v>1396</v>
      </c>
      <c r="H19" s="45" t="s">
        <v>1448</v>
      </c>
      <c r="I19" s="43" t="s">
        <v>610</v>
      </c>
      <c r="J19" s="44" t="s">
        <v>1440</v>
      </c>
      <c r="K19" s="46" t="s">
        <v>1120</v>
      </c>
      <c r="L19" s="42" t="s">
        <v>610</v>
      </c>
    </row>
    <row r="20" spans="1:13" ht="120.75" customHeight="1">
      <c r="A20" s="54" t="s">
        <v>875</v>
      </c>
      <c r="B20" s="81" t="s">
        <v>606</v>
      </c>
      <c r="C20" s="50">
        <v>45804</v>
      </c>
      <c r="D20" s="66" t="s">
        <v>607</v>
      </c>
      <c r="E20" s="33" t="s">
        <v>1449</v>
      </c>
      <c r="F20" s="46" t="s">
        <v>738</v>
      </c>
      <c r="G20" s="46" t="s">
        <v>1396</v>
      </c>
      <c r="H20" s="45" t="s">
        <v>1450</v>
      </c>
      <c r="I20" s="43" t="s">
        <v>1451</v>
      </c>
      <c r="J20" s="44" t="s">
        <v>642</v>
      </c>
      <c r="K20" s="46" t="s">
        <v>884</v>
      </c>
      <c r="L20" s="46" t="s">
        <v>610</v>
      </c>
      <c r="M20" s="69"/>
    </row>
    <row r="21" spans="1:13" ht="166.5" customHeight="1">
      <c r="A21" s="120" t="s">
        <v>875</v>
      </c>
      <c r="B21" s="81" t="s">
        <v>606</v>
      </c>
      <c r="C21" s="50">
        <v>45874</v>
      </c>
      <c r="D21" s="64" t="s">
        <v>607</v>
      </c>
      <c r="E21" s="33" t="s">
        <v>1452</v>
      </c>
      <c r="F21" s="46" t="s">
        <v>1427</v>
      </c>
      <c r="G21" s="46" t="s">
        <v>1399</v>
      </c>
      <c r="H21" s="45" t="s">
        <v>1453</v>
      </c>
      <c r="I21" s="43" t="s">
        <v>634</v>
      </c>
      <c r="J21" s="44" t="s">
        <v>642</v>
      </c>
      <c r="K21" s="46" t="s">
        <v>1127</v>
      </c>
      <c r="L21" s="46" t="s">
        <v>610</v>
      </c>
    </row>
    <row r="22" spans="1:13" ht="354" customHeight="1">
      <c r="A22" s="54" t="s">
        <v>875</v>
      </c>
      <c r="B22" s="46" t="s">
        <v>606</v>
      </c>
      <c r="C22" s="50">
        <v>45902</v>
      </c>
      <c r="D22" s="64" t="s">
        <v>607</v>
      </c>
      <c r="E22" s="126" t="s">
        <v>1454</v>
      </c>
      <c r="F22" s="46" t="s">
        <v>631</v>
      </c>
      <c r="G22" s="46" t="s">
        <v>1396</v>
      </c>
      <c r="H22" s="45" t="s">
        <v>1455</v>
      </c>
      <c r="I22" s="43" t="s">
        <v>610</v>
      </c>
      <c r="J22" s="44" t="s">
        <v>642</v>
      </c>
      <c r="K22" s="43" t="s">
        <v>643</v>
      </c>
      <c r="L22" s="42" t="s">
        <v>610</v>
      </c>
    </row>
    <row r="23" spans="1:13" ht="94.5" customHeight="1">
      <c r="A23" s="54" t="s">
        <v>875</v>
      </c>
      <c r="B23" s="46" t="s">
        <v>606</v>
      </c>
      <c r="C23" s="50">
        <v>45902</v>
      </c>
      <c r="D23" s="64" t="s">
        <v>607</v>
      </c>
      <c r="E23" s="32" t="s">
        <v>1456</v>
      </c>
      <c r="F23" s="46" t="s">
        <v>631</v>
      </c>
      <c r="G23" s="46" t="s">
        <v>1399</v>
      </c>
      <c r="H23" s="45" t="s">
        <v>1457</v>
      </c>
      <c r="I23" s="43" t="s">
        <v>634</v>
      </c>
      <c r="J23" s="44" t="s">
        <v>642</v>
      </c>
      <c r="K23" s="43" t="s">
        <v>643</v>
      </c>
      <c r="L23" s="42" t="s">
        <v>610</v>
      </c>
    </row>
    <row r="24" spans="1:13" ht="250.5" customHeight="1">
      <c r="A24" s="54" t="s">
        <v>875</v>
      </c>
      <c r="B24" s="46" t="s">
        <v>606</v>
      </c>
      <c r="C24" s="50">
        <v>45903</v>
      </c>
      <c r="D24" s="96" t="s">
        <v>607</v>
      </c>
      <c r="E24" s="98" t="s">
        <v>1458</v>
      </c>
      <c r="F24" s="46" t="s">
        <v>698</v>
      </c>
      <c r="G24" s="46" t="s">
        <v>1438</v>
      </c>
      <c r="H24" s="45" t="s">
        <v>1459</v>
      </c>
      <c r="I24" s="43" t="s">
        <v>610</v>
      </c>
      <c r="J24" s="44" t="s">
        <v>642</v>
      </c>
      <c r="K24" s="46" t="s">
        <v>1420</v>
      </c>
      <c r="L24" s="42" t="s">
        <v>610</v>
      </c>
    </row>
    <row r="25" spans="1:13" ht="166.5" customHeight="1">
      <c r="A25" s="102" t="s">
        <v>875</v>
      </c>
      <c r="B25" s="46" t="s">
        <v>606</v>
      </c>
      <c r="C25" s="50">
        <v>45945</v>
      </c>
      <c r="D25" s="64" t="s">
        <v>607</v>
      </c>
      <c r="E25" s="103" t="s">
        <v>1460</v>
      </c>
      <c r="F25" s="83" t="s">
        <v>646</v>
      </c>
      <c r="G25" s="83" t="s">
        <v>1403</v>
      </c>
      <c r="H25" s="45" t="s">
        <v>1461</v>
      </c>
      <c r="I25" s="88" t="s">
        <v>610</v>
      </c>
      <c r="J25" s="138" t="s">
        <v>642</v>
      </c>
      <c r="K25" s="88" t="s">
        <v>1420</v>
      </c>
      <c r="L25" s="42" t="s">
        <v>610</v>
      </c>
    </row>
    <row r="26" spans="1:13" ht="279.75" customHeight="1">
      <c r="A26" s="120" t="s">
        <v>875</v>
      </c>
      <c r="B26" s="46" t="s">
        <v>606</v>
      </c>
      <c r="C26" s="50">
        <v>45975</v>
      </c>
      <c r="D26" s="64" t="s">
        <v>607</v>
      </c>
      <c r="E26" s="128" t="s">
        <v>1462</v>
      </c>
      <c r="F26" s="46" t="s">
        <v>1118</v>
      </c>
      <c r="G26" s="46" t="s">
        <v>1396</v>
      </c>
      <c r="H26" s="45" t="s">
        <v>1463</v>
      </c>
      <c r="I26" s="43" t="s">
        <v>610</v>
      </c>
      <c r="J26" s="44" t="s">
        <v>642</v>
      </c>
      <c r="K26" s="46" t="s">
        <v>1120</v>
      </c>
      <c r="L26" s="42" t="s">
        <v>610</v>
      </c>
    </row>
    <row r="27" spans="1:13" ht="114.75" customHeight="1">
      <c r="A27" s="54" t="s">
        <v>875</v>
      </c>
      <c r="B27" s="46" t="s">
        <v>606</v>
      </c>
      <c r="C27" s="50">
        <v>45980</v>
      </c>
      <c r="D27" s="72" t="s">
        <v>607</v>
      </c>
      <c r="E27" s="128" t="s">
        <v>1464</v>
      </c>
      <c r="F27" s="46" t="s">
        <v>1422</v>
      </c>
      <c r="G27" s="46" t="s">
        <v>1396</v>
      </c>
      <c r="H27" s="183" t="s">
        <v>1465</v>
      </c>
      <c r="I27" s="43" t="s">
        <v>610</v>
      </c>
      <c r="J27" s="47" t="s">
        <v>642</v>
      </c>
      <c r="K27" s="43" t="s">
        <v>643</v>
      </c>
      <c r="L27" s="42" t="s">
        <v>610</v>
      </c>
      <c r="M27" s="69"/>
    </row>
    <row r="28" spans="1:13" ht="114.75" customHeight="1">
      <c r="A28" s="54" t="s">
        <v>875</v>
      </c>
      <c r="B28" s="46" t="s">
        <v>606</v>
      </c>
      <c r="C28" s="50">
        <v>45980</v>
      </c>
      <c r="D28" s="72" t="s">
        <v>607</v>
      </c>
      <c r="E28" s="128" t="s">
        <v>1466</v>
      </c>
      <c r="F28" s="46" t="s">
        <v>1422</v>
      </c>
      <c r="G28" s="46" t="s">
        <v>1396</v>
      </c>
      <c r="H28" s="183" t="s">
        <v>1467</v>
      </c>
      <c r="I28" s="43" t="s">
        <v>626</v>
      </c>
      <c r="J28" s="47" t="s">
        <v>642</v>
      </c>
      <c r="K28" s="43" t="s">
        <v>643</v>
      </c>
      <c r="L28" s="42" t="s">
        <v>626</v>
      </c>
      <c r="M28" s="69"/>
    </row>
    <row r="29" spans="1:13" ht="114.75" customHeight="1">
      <c r="A29" s="54" t="s">
        <v>875</v>
      </c>
      <c r="B29" s="46" t="s">
        <v>606</v>
      </c>
      <c r="C29" s="50">
        <v>45980</v>
      </c>
      <c r="D29" s="72" t="s">
        <v>607</v>
      </c>
      <c r="E29" s="128" t="s">
        <v>1468</v>
      </c>
      <c r="F29" s="46" t="s">
        <v>1422</v>
      </c>
      <c r="G29" s="46" t="s">
        <v>1396</v>
      </c>
      <c r="H29" s="183" t="s">
        <v>1467</v>
      </c>
      <c r="I29" s="43" t="s">
        <v>626</v>
      </c>
      <c r="J29" s="47" t="s">
        <v>642</v>
      </c>
      <c r="K29" s="43" t="s">
        <v>643</v>
      </c>
      <c r="L29" s="42" t="s">
        <v>626</v>
      </c>
      <c r="M29" s="69"/>
    </row>
    <row r="30" spans="1:13" ht="123" customHeight="1">
      <c r="A30" s="54" t="s">
        <v>875</v>
      </c>
      <c r="B30" s="46" t="s">
        <v>606</v>
      </c>
      <c r="C30" s="50">
        <v>45980</v>
      </c>
      <c r="D30" s="72" t="s">
        <v>607</v>
      </c>
      <c r="E30" s="128" t="s">
        <v>1469</v>
      </c>
      <c r="F30" s="46" t="s">
        <v>1422</v>
      </c>
      <c r="G30" s="81" t="s">
        <v>1399</v>
      </c>
      <c r="H30" s="183" t="s">
        <v>1470</v>
      </c>
      <c r="I30" s="43" t="s">
        <v>634</v>
      </c>
      <c r="J30" s="44" t="s">
        <v>642</v>
      </c>
      <c r="K30" s="43" t="s">
        <v>643</v>
      </c>
      <c r="L30" s="42" t="s">
        <v>610</v>
      </c>
      <c r="M30" s="69"/>
    </row>
    <row r="31" spans="1:13" ht="102" customHeight="1">
      <c r="A31" s="120" t="s">
        <v>875</v>
      </c>
      <c r="B31" s="81" t="s">
        <v>1039</v>
      </c>
      <c r="C31" s="175">
        <v>46071</v>
      </c>
      <c r="D31" s="64" t="s">
        <v>607</v>
      </c>
      <c r="E31" s="128" t="s">
        <v>1471</v>
      </c>
      <c r="F31" s="46" t="s">
        <v>1402</v>
      </c>
      <c r="G31" s="81" t="s">
        <v>1438</v>
      </c>
      <c r="H31" s="45" t="s">
        <v>2135</v>
      </c>
      <c r="I31" s="46" t="s">
        <v>610</v>
      </c>
      <c r="J31" s="90" t="s">
        <v>1090</v>
      </c>
      <c r="K31" s="43" t="s">
        <v>643</v>
      </c>
      <c r="L31" s="42" t="s">
        <v>610</v>
      </c>
      <c r="M31" s="69"/>
    </row>
    <row r="32" spans="1:13" ht="180" customHeight="1">
      <c r="A32" s="300" t="s">
        <v>875</v>
      </c>
      <c r="B32" s="46" t="s">
        <v>1039</v>
      </c>
      <c r="C32" s="60">
        <v>46079</v>
      </c>
      <c r="D32" s="72" t="s">
        <v>607</v>
      </c>
      <c r="E32" s="33" t="s">
        <v>1472</v>
      </c>
      <c r="F32" s="46" t="s">
        <v>686</v>
      </c>
      <c r="G32" s="46" t="s">
        <v>1396</v>
      </c>
      <c r="H32" s="73" t="s">
        <v>2137</v>
      </c>
      <c r="I32" s="43" t="s">
        <v>610</v>
      </c>
      <c r="J32" s="43" t="s">
        <v>642</v>
      </c>
      <c r="K32" s="43" t="s">
        <v>612</v>
      </c>
      <c r="L32" s="42" t="s">
        <v>610</v>
      </c>
      <c r="M32" s="69"/>
    </row>
    <row r="33" spans="1:13" ht="94.5" customHeight="1">
      <c r="A33" s="54" t="s">
        <v>875</v>
      </c>
      <c r="B33" s="46" t="s">
        <v>2148</v>
      </c>
      <c r="C33" s="60">
        <v>46080</v>
      </c>
      <c r="D33" s="66" t="s">
        <v>2149</v>
      </c>
      <c r="E33" s="33" t="s">
        <v>1500</v>
      </c>
      <c r="F33" s="46" t="s">
        <v>884</v>
      </c>
      <c r="G33" s="46" t="s">
        <v>1477</v>
      </c>
      <c r="H33" s="45" t="s">
        <v>2150</v>
      </c>
      <c r="I33" s="43" t="s">
        <v>610</v>
      </c>
      <c r="J33" s="44" t="s">
        <v>611</v>
      </c>
      <c r="K33" s="46" t="s">
        <v>884</v>
      </c>
      <c r="L33" s="221" t="s">
        <v>610</v>
      </c>
      <c r="M33" s="69"/>
    </row>
    <row r="34" spans="1:13" ht="151.75" customHeight="1">
      <c r="A34" s="300" t="s">
        <v>875</v>
      </c>
      <c r="B34" s="46" t="s">
        <v>1039</v>
      </c>
      <c r="C34" s="60">
        <v>46100</v>
      </c>
      <c r="D34" s="64" t="s">
        <v>607</v>
      </c>
      <c r="E34" s="38" t="s">
        <v>1473</v>
      </c>
      <c r="F34" s="46" t="s">
        <v>608</v>
      </c>
      <c r="G34" s="46" t="s">
        <v>1403</v>
      </c>
      <c r="H34" s="45" t="s">
        <v>2138</v>
      </c>
      <c r="I34" s="43" t="s">
        <v>610</v>
      </c>
      <c r="J34" s="44" t="s">
        <v>1090</v>
      </c>
      <c r="K34" s="43" t="s">
        <v>612</v>
      </c>
      <c r="L34" s="42" t="s">
        <v>610</v>
      </c>
      <c r="M34" s="69"/>
    </row>
    <row r="35" spans="1:13" ht="94.5" customHeight="1">
      <c r="A35" s="54" t="s">
        <v>875</v>
      </c>
      <c r="B35" s="46" t="s">
        <v>1060</v>
      </c>
      <c r="C35" s="60">
        <v>46100</v>
      </c>
      <c r="D35" s="66" t="s">
        <v>607</v>
      </c>
      <c r="E35" s="32" t="s">
        <v>1476</v>
      </c>
      <c r="F35" s="46" t="s">
        <v>608</v>
      </c>
      <c r="G35" s="46" t="s">
        <v>1477</v>
      </c>
      <c r="H35" s="156" t="s">
        <v>1423</v>
      </c>
      <c r="I35" s="43" t="s">
        <v>634</v>
      </c>
      <c r="J35" s="44" t="s">
        <v>1090</v>
      </c>
      <c r="K35" s="43" t="s">
        <v>612</v>
      </c>
      <c r="L35" s="42" t="s">
        <v>610</v>
      </c>
      <c r="M35" s="69"/>
    </row>
    <row r="36" spans="1:13" ht="116.25" customHeight="1">
      <c r="A36" s="54" t="s">
        <v>875</v>
      </c>
      <c r="B36" s="81" t="s">
        <v>1060</v>
      </c>
      <c r="C36" s="60">
        <v>46100</v>
      </c>
      <c r="D36" s="64" t="s">
        <v>607</v>
      </c>
      <c r="E36" s="33" t="s">
        <v>1474</v>
      </c>
      <c r="F36" s="46" t="s">
        <v>738</v>
      </c>
      <c r="G36" s="46" t="s">
        <v>1418</v>
      </c>
      <c r="H36" s="45" t="s">
        <v>1475</v>
      </c>
      <c r="I36" s="42" t="s">
        <v>610</v>
      </c>
      <c r="J36" s="44" t="s">
        <v>642</v>
      </c>
      <c r="K36" s="43" t="s">
        <v>643</v>
      </c>
      <c r="L36" s="42" t="s">
        <v>610</v>
      </c>
      <c r="M36" s="69"/>
    </row>
    <row r="37" spans="1:13" ht="133.25" customHeight="1">
      <c r="A37" s="54" t="s">
        <v>875</v>
      </c>
      <c r="B37" s="46" t="s">
        <v>1039</v>
      </c>
      <c r="C37" s="59">
        <v>46106</v>
      </c>
      <c r="D37" s="72" t="s">
        <v>1478</v>
      </c>
      <c r="E37" s="33" t="s">
        <v>1479</v>
      </c>
      <c r="F37" s="46" t="s">
        <v>608</v>
      </c>
      <c r="G37" s="46" t="s">
        <v>1403</v>
      </c>
      <c r="H37" s="45" t="s">
        <v>2139</v>
      </c>
      <c r="I37" s="43" t="s">
        <v>610</v>
      </c>
      <c r="J37" s="43" t="s">
        <v>611</v>
      </c>
      <c r="K37" s="43" t="s">
        <v>643</v>
      </c>
      <c r="L37" s="42" t="s">
        <v>610</v>
      </c>
      <c r="M37" s="69"/>
    </row>
    <row r="38" spans="1:13" ht="234.65" customHeight="1">
      <c r="A38" s="54" t="s">
        <v>1136</v>
      </c>
      <c r="B38" s="46" t="s">
        <v>1039</v>
      </c>
      <c r="C38" s="59">
        <v>46148</v>
      </c>
      <c r="D38" s="40" t="s">
        <v>1480</v>
      </c>
      <c r="E38" s="33" t="s">
        <v>1481</v>
      </c>
      <c r="F38" s="46" t="s">
        <v>1118</v>
      </c>
      <c r="G38" s="46" t="s">
        <v>1396</v>
      </c>
      <c r="H38" s="45" t="s">
        <v>2140</v>
      </c>
      <c r="I38" s="43" t="s">
        <v>610</v>
      </c>
      <c r="J38" s="44" t="s">
        <v>642</v>
      </c>
      <c r="K38" s="43" t="s">
        <v>612</v>
      </c>
      <c r="L38" s="42" t="s">
        <v>610</v>
      </c>
      <c r="M38" s="69"/>
    </row>
    <row r="39" spans="1:13" ht="116.25" customHeight="1">
      <c r="A39" s="54" t="s">
        <v>1136</v>
      </c>
      <c r="B39" s="46" t="s">
        <v>1060</v>
      </c>
      <c r="C39" s="60">
        <v>46155</v>
      </c>
      <c r="D39" s="66" t="s">
        <v>1482</v>
      </c>
      <c r="E39" s="119" t="s">
        <v>1483</v>
      </c>
      <c r="F39" s="46" t="s">
        <v>1484</v>
      </c>
      <c r="G39" s="46" t="s">
        <v>1396</v>
      </c>
      <c r="H39" s="45" t="s">
        <v>1485</v>
      </c>
      <c r="I39" s="42" t="s">
        <v>6</v>
      </c>
      <c r="J39" s="44" t="s">
        <v>642</v>
      </c>
      <c r="K39" s="43" t="s">
        <v>612</v>
      </c>
      <c r="L39" s="42" t="s">
        <v>6</v>
      </c>
      <c r="M39" s="69"/>
    </row>
    <row r="40" spans="1:13" ht="108" customHeight="1">
      <c r="A40" s="102" t="s">
        <v>1136</v>
      </c>
      <c r="B40" s="83" t="s">
        <v>1060</v>
      </c>
      <c r="C40" s="137">
        <v>46204</v>
      </c>
      <c r="D40" s="143" t="s">
        <v>1486</v>
      </c>
      <c r="E40" s="119" t="s">
        <v>1487</v>
      </c>
      <c r="F40" s="83" t="s">
        <v>1488</v>
      </c>
      <c r="G40" s="83" t="s">
        <v>1399</v>
      </c>
      <c r="H40" s="45" t="s">
        <v>1423</v>
      </c>
      <c r="I40" s="43" t="s">
        <v>634</v>
      </c>
      <c r="J40" s="44" t="s">
        <v>642</v>
      </c>
      <c r="K40" s="43" t="s">
        <v>643</v>
      </c>
      <c r="L40" s="42" t="s">
        <v>610</v>
      </c>
      <c r="M40" s="69"/>
    </row>
    <row r="41" spans="1:13" ht="185.4" customHeight="1">
      <c r="A41" s="54" t="s">
        <v>1136</v>
      </c>
      <c r="B41" s="46" t="s">
        <v>1060</v>
      </c>
      <c r="C41" s="60">
        <v>46218</v>
      </c>
      <c r="D41" s="40" t="s">
        <v>1489</v>
      </c>
      <c r="E41" s="32" t="s">
        <v>1490</v>
      </c>
      <c r="F41" s="46" t="s">
        <v>695</v>
      </c>
      <c r="G41" s="46" t="s">
        <v>1396</v>
      </c>
      <c r="H41" s="45" t="s">
        <v>2141</v>
      </c>
      <c r="I41" s="43" t="s">
        <v>6</v>
      </c>
      <c r="J41" s="44" t="s">
        <v>642</v>
      </c>
      <c r="K41" s="46" t="s">
        <v>1420</v>
      </c>
      <c r="L41" s="42" t="s">
        <v>6</v>
      </c>
      <c r="M41" s="69"/>
    </row>
    <row r="42" spans="1:13" ht="134.4" customHeight="1">
      <c r="A42" s="54" t="s">
        <v>1136</v>
      </c>
      <c r="B42" s="46" t="s">
        <v>2142</v>
      </c>
      <c r="C42" s="60">
        <v>46218</v>
      </c>
      <c r="D42" s="40" t="s">
        <v>2144</v>
      </c>
      <c r="E42" s="32" t="s">
        <v>1491</v>
      </c>
      <c r="F42" s="46" t="s">
        <v>641</v>
      </c>
      <c r="G42" s="46" t="s">
        <v>1396</v>
      </c>
      <c r="H42" s="45" t="s">
        <v>2146</v>
      </c>
      <c r="I42" s="43" t="s">
        <v>6</v>
      </c>
      <c r="J42" s="44" t="s">
        <v>642</v>
      </c>
      <c r="K42" s="46" t="s">
        <v>643</v>
      </c>
      <c r="L42" s="42" t="s">
        <v>6</v>
      </c>
      <c r="M42" s="69"/>
    </row>
    <row r="43" spans="1:13" ht="94.5" customHeight="1">
      <c r="A43" s="54" t="s">
        <v>1136</v>
      </c>
      <c r="B43" s="218" t="s">
        <v>1060</v>
      </c>
      <c r="C43" s="60">
        <v>46329</v>
      </c>
      <c r="D43" s="40" t="s">
        <v>1493</v>
      </c>
      <c r="E43" s="32" t="s">
        <v>1494</v>
      </c>
      <c r="F43" s="46" t="s">
        <v>738</v>
      </c>
      <c r="G43" s="46" t="s">
        <v>1403</v>
      </c>
      <c r="H43" s="45" t="s">
        <v>1485</v>
      </c>
      <c r="I43" s="43" t="s">
        <v>6</v>
      </c>
      <c r="J43" s="44" t="s">
        <v>642</v>
      </c>
      <c r="K43" s="43" t="s">
        <v>643</v>
      </c>
      <c r="L43" s="42" t="s">
        <v>6</v>
      </c>
      <c r="M43" s="69"/>
    </row>
    <row r="44" spans="1:13" ht="94.5" customHeight="1">
      <c r="A44" s="54" t="s">
        <v>1136</v>
      </c>
      <c r="B44" s="46" t="s">
        <v>1060</v>
      </c>
      <c r="C44" s="60">
        <v>46358</v>
      </c>
      <c r="D44" s="66" t="s">
        <v>6</v>
      </c>
      <c r="E44" s="32" t="s">
        <v>1495</v>
      </c>
      <c r="F44" s="46" t="s">
        <v>1160</v>
      </c>
      <c r="G44" s="46" t="s">
        <v>1418</v>
      </c>
      <c r="H44" s="45" t="s">
        <v>1496</v>
      </c>
      <c r="I44" s="43" t="s">
        <v>6</v>
      </c>
      <c r="J44" s="43" t="s">
        <v>1090</v>
      </c>
      <c r="K44" s="43" t="s">
        <v>612</v>
      </c>
      <c r="L44" s="42" t="s">
        <v>6</v>
      </c>
      <c r="M44" s="69"/>
    </row>
    <row r="45" spans="1:13" ht="94.5" customHeight="1">
      <c r="A45" s="54" t="s">
        <v>1136</v>
      </c>
      <c r="B45" s="46" t="s">
        <v>2148</v>
      </c>
      <c r="C45" s="60">
        <v>46358</v>
      </c>
      <c r="D45" s="66" t="s">
        <v>1518</v>
      </c>
      <c r="E45" s="119" t="s">
        <v>1519</v>
      </c>
      <c r="F45" s="46" t="s">
        <v>2189</v>
      </c>
      <c r="G45" s="46" t="s">
        <v>1477</v>
      </c>
      <c r="H45" s="45" t="s">
        <v>2156</v>
      </c>
      <c r="I45" s="43" t="s">
        <v>610</v>
      </c>
      <c r="J45" s="44" t="s">
        <v>611</v>
      </c>
      <c r="K45" s="43" t="s">
        <v>612</v>
      </c>
      <c r="L45" s="42" t="s">
        <v>610</v>
      </c>
      <c r="M45" s="69"/>
    </row>
    <row r="46" spans="1:13" ht="111" customHeight="1">
      <c r="A46" s="54" t="s">
        <v>1136</v>
      </c>
      <c r="B46" s="46" t="s">
        <v>2148</v>
      </c>
      <c r="C46" s="60">
        <v>46394</v>
      </c>
      <c r="D46" s="66" t="s">
        <v>6</v>
      </c>
      <c r="E46" s="33" t="s">
        <v>1501</v>
      </c>
      <c r="F46" s="46" t="s">
        <v>646</v>
      </c>
      <c r="G46" s="46" t="s">
        <v>1524</v>
      </c>
      <c r="H46" s="45" t="s">
        <v>2151</v>
      </c>
      <c r="I46" s="43" t="s">
        <v>6</v>
      </c>
      <c r="J46" s="206" t="s">
        <v>6</v>
      </c>
      <c r="K46" s="206" t="s">
        <v>6</v>
      </c>
      <c r="L46" s="206" t="s">
        <v>6</v>
      </c>
      <c r="M46" s="69"/>
    </row>
    <row r="47" spans="1:13" ht="94.5" customHeight="1">
      <c r="A47" s="54" t="s">
        <v>1136</v>
      </c>
      <c r="B47" s="46" t="s">
        <v>1060</v>
      </c>
      <c r="C47" s="60">
        <v>46415</v>
      </c>
      <c r="D47" s="64" t="s">
        <v>1497</v>
      </c>
      <c r="E47" s="33" t="s">
        <v>1498</v>
      </c>
      <c r="F47" s="46" t="s">
        <v>1367</v>
      </c>
      <c r="G47" s="46" t="s">
        <v>1396</v>
      </c>
      <c r="H47" s="45" t="s">
        <v>1485</v>
      </c>
      <c r="I47" s="43" t="s">
        <v>6</v>
      </c>
      <c r="J47" s="44" t="s">
        <v>1440</v>
      </c>
      <c r="K47" s="46" t="s">
        <v>1499</v>
      </c>
      <c r="L47" s="42" t="s">
        <v>6</v>
      </c>
      <c r="M47" s="69"/>
    </row>
    <row r="48" spans="1:13" ht="94.5" customHeight="1">
      <c r="A48" s="54" t="s">
        <v>1136</v>
      </c>
      <c r="B48" s="83" t="s">
        <v>1056</v>
      </c>
      <c r="C48" s="149">
        <v>46434</v>
      </c>
      <c r="D48" s="150" t="s">
        <v>2155</v>
      </c>
      <c r="E48" s="129" t="s">
        <v>1511</v>
      </c>
      <c r="F48" s="83" t="s">
        <v>1367</v>
      </c>
      <c r="G48" s="83" t="s">
        <v>1396</v>
      </c>
      <c r="H48" s="45" t="s">
        <v>1512</v>
      </c>
      <c r="I48" s="127" t="s">
        <v>6</v>
      </c>
      <c r="J48" s="44" t="s">
        <v>1090</v>
      </c>
      <c r="K48" s="43" t="s">
        <v>643</v>
      </c>
      <c r="L48" s="42" t="s">
        <v>6</v>
      </c>
      <c r="M48" s="69"/>
    </row>
    <row r="49" spans="1:13" ht="94.5" customHeight="1">
      <c r="A49" s="54" t="s">
        <v>1136</v>
      </c>
      <c r="B49" s="46" t="s">
        <v>2148</v>
      </c>
      <c r="C49" s="60">
        <v>46434</v>
      </c>
      <c r="D49" s="66" t="s">
        <v>1516</v>
      </c>
      <c r="E49" s="119" t="s">
        <v>1517</v>
      </c>
      <c r="F49" s="46" t="s">
        <v>1367</v>
      </c>
      <c r="G49" s="46" t="s">
        <v>1477</v>
      </c>
      <c r="H49" s="45" t="s">
        <v>1423</v>
      </c>
      <c r="I49" s="43" t="s">
        <v>610</v>
      </c>
      <c r="J49" s="44" t="s">
        <v>1090</v>
      </c>
      <c r="K49" s="43" t="s">
        <v>643</v>
      </c>
      <c r="L49" s="42" t="s">
        <v>610</v>
      </c>
      <c r="M49" s="69"/>
    </row>
    <row r="50" spans="1:13" ht="126" customHeight="1">
      <c r="A50" s="54" t="s">
        <v>1136</v>
      </c>
      <c r="B50" s="83" t="s">
        <v>2142</v>
      </c>
      <c r="C50" s="149">
        <v>46435</v>
      </c>
      <c r="D50" s="219" t="s">
        <v>2153</v>
      </c>
      <c r="E50" s="103" t="s">
        <v>1509</v>
      </c>
      <c r="F50" s="83" t="s">
        <v>641</v>
      </c>
      <c r="G50" s="83" t="s">
        <v>1396</v>
      </c>
      <c r="H50" s="45" t="s">
        <v>2152</v>
      </c>
      <c r="I50" s="43" t="s">
        <v>6</v>
      </c>
      <c r="J50" s="44" t="s">
        <v>642</v>
      </c>
      <c r="K50" s="46" t="s">
        <v>643</v>
      </c>
      <c r="L50" s="42" t="s">
        <v>6</v>
      </c>
      <c r="M50" s="69"/>
    </row>
    <row r="51" spans="1:13" ht="126" customHeight="1">
      <c r="A51" s="54" t="s">
        <v>1136</v>
      </c>
      <c r="B51" s="83" t="s">
        <v>2142</v>
      </c>
      <c r="C51" s="149">
        <v>46435</v>
      </c>
      <c r="D51" s="219" t="s">
        <v>2153</v>
      </c>
      <c r="E51" s="103" t="s">
        <v>1510</v>
      </c>
      <c r="F51" s="83" t="s">
        <v>641</v>
      </c>
      <c r="G51" s="83" t="s">
        <v>1396</v>
      </c>
      <c r="H51" s="45" t="s">
        <v>2154</v>
      </c>
      <c r="I51" s="43" t="s">
        <v>6</v>
      </c>
      <c r="J51" s="44" t="s">
        <v>642</v>
      </c>
      <c r="K51" s="46" t="s">
        <v>643</v>
      </c>
      <c r="L51" s="42" t="s">
        <v>6</v>
      </c>
      <c r="M51" s="69"/>
    </row>
    <row r="52" spans="1:13" ht="114.75" customHeight="1">
      <c r="A52" s="54" t="s">
        <v>1136</v>
      </c>
      <c r="B52" s="218" t="s">
        <v>1060</v>
      </c>
      <c r="C52" s="60" t="s">
        <v>6</v>
      </c>
      <c r="D52" s="40" t="s">
        <v>6</v>
      </c>
      <c r="E52" s="32" t="s">
        <v>1492</v>
      </c>
      <c r="F52" s="46" t="s">
        <v>695</v>
      </c>
      <c r="G52" s="46" t="s">
        <v>1396</v>
      </c>
      <c r="H52" s="45" t="s">
        <v>2147</v>
      </c>
      <c r="I52" s="43" t="s">
        <v>6</v>
      </c>
      <c r="J52" s="44" t="s">
        <v>642</v>
      </c>
      <c r="K52" s="46" t="s">
        <v>1420</v>
      </c>
      <c r="L52" s="42" t="s">
        <v>6</v>
      </c>
      <c r="M52" s="69"/>
    </row>
    <row r="53" spans="1:13" ht="124.5" customHeight="1">
      <c r="A53" s="54" t="s">
        <v>1136</v>
      </c>
      <c r="B53" s="46" t="s">
        <v>1060</v>
      </c>
      <c r="C53" s="60" t="s">
        <v>6</v>
      </c>
      <c r="D53" s="66" t="s">
        <v>6</v>
      </c>
      <c r="E53" s="33" t="s">
        <v>1502</v>
      </c>
      <c r="F53" s="46" t="s">
        <v>608</v>
      </c>
      <c r="G53" s="46" t="s">
        <v>1396</v>
      </c>
      <c r="H53" s="45" t="s">
        <v>1503</v>
      </c>
      <c r="I53" s="43" t="s">
        <v>6</v>
      </c>
      <c r="J53" s="44" t="s">
        <v>611</v>
      </c>
      <c r="K53" s="43" t="s">
        <v>612</v>
      </c>
      <c r="L53" s="42" t="s">
        <v>6</v>
      </c>
      <c r="M53" s="69"/>
    </row>
    <row r="54" spans="1:13" s="182" customFormat="1" ht="103.5" customHeight="1">
      <c r="A54" s="202" t="s">
        <v>1136</v>
      </c>
      <c r="B54" s="179" t="s">
        <v>1060</v>
      </c>
      <c r="C54" s="176" t="s">
        <v>6</v>
      </c>
      <c r="D54" s="177" t="s">
        <v>6</v>
      </c>
      <c r="E54" s="178" t="s">
        <v>1504</v>
      </c>
      <c r="F54" s="179" t="s">
        <v>1367</v>
      </c>
      <c r="G54" s="179" t="s">
        <v>1396</v>
      </c>
      <c r="H54" s="180" t="s">
        <v>1485</v>
      </c>
      <c r="I54" s="177" t="s">
        <v>6</v>
      </c>
      <c r="J54" s="177" t="s">
        <v>6</v>
      </c>
      <c r="K54" s="179" t="s">
        <v>6</v>
      </c>
      <c r="L54" s="42" t="s">
        <v>6</v>
      </c>
      <c r="M54" s="181"/>
    </row>
    <row r="55" spans="1:13" ht="126" customHeight="1">
      <c r="A55" s="54" t="s">
        <v>1268</v>
      </c>
      <c r="B55" s="46" t="s">
        <v>1060</v>
      </c>
      <c r="C55" s="60">
        <v>46499</v>
      </c>
      <c r="D55" s="40" t="s">
        <v>1505</v>
      </c>
      <c r="E55" s="98" t="s">
        <v>1506</v>
      </c>
      <c r="F55" s="46" t="s">
        <v>1507</v>
      </c>
      <c r="G55" s="46" t="s">
        <v>1396</v>
      </c>
      <c r="H55" s="45" t="s">
        <v>1508</v>
      </c>
      <c r="I55" s="43" t="s">
        <v>6</v>
      </c>
      <c r="J55" s="44" t="s">
        <v>1090</v>
      </c>
      <c r="K55" s="46" t="s">
        <v>643</v>
      </c>
      <c r="L55" s="42" t="s">
        <v>6</v>
      </c>
      <c r="M55" s="69"/>
    </row>
    <row r="56" spans="1:13" ht="94.5" customHeight="1">
      <c r="A56" s="54" t="s">
        <v>1268</v>
      </c>
      <c r="B56" s="46" t="s">
        <v>1056</v>
      </c>
      <c r="C56" s="60">
        <v>46668</v>
      </c>
      <c r="D56" s="66" t="s">
        <v>2127</v>
      </c>
      <c r="E56" s="220" t="s">
        <v>2128</v>
      </c>
      <c r="F56" s="46" t="s">
        <v>626</v>
      </c>
      <c r="G56" s="46" t="s">
        <v>1514</v>
      </c>
      <c r="H56" s="45" t="s">
        <v>1515</v>
      </c>
      <c r="I56" s="43" t="s">
        <v>6</v>
      </c>
      <c r="J56" s="44" t="s">
        <v>6</v>
      </c>
      <c r="K56" s="46" t="s">
        <v>884</v>
      </c>
      <c r="L56" s="42" t="s">
        <v>6</v>
      </c>
      <c r="M56" s="69"/>
    </row>
    <row r="57" spans="1:13" ht="94.5" customHeight="1">
      <c r="A57" s="54" t="s">
        <v>6</v>
      </c>
      <c r="B57" s="46" t="s">
        <v>2142</v>
      </c>
      <c r="C57" s="60" t="s">
        <v>6</v>
      </c>
      <c r="D57" s="223" t="s">
        <v>6</v>
      </c>
      <c r="E57" s="32" t="s">
        <v>1520</v>
      </c>
      <c r="F57" s="46" t="s">
        <v>608</v>
      </c>
      <c r="G57" s="46" t="s">
        <v>1396</v>
      </c>
      <c r="H57" s="45" t="s">
        <v>2159</v>
      </c>
      <c r="I57" s="43" t="s">
        <v>6</v>
      </c>
      <c r="J57" s="44" t="s">
        <v>1090</v>
      </c>
      <c r="K57" s="46" t="s">
        <v>612</v>
      </c>
      <c r="L57" s="221" t="s">
        <v>6</v>
      </c>
      <c r="M57" s="69"/>
    </row>
    <row r="58" spans="1:13" ht="94.5" customHeight="1">
      <c r="A58" s="54" t="s">
        <v>6</v>
      </c>
      <c r="B58" s="46" t="s">
        <v>2142</v>
      </c>
      <c r="C58" s="60" t="s">
        <v>6</v>
      </c>
      <c r="D58" s="66" t="s">
        <v>6</v>
      </c>
      <c r="E58" s="32" t="s">
        <v>1521</v>
      </c>
      <c r="F58" s="46" t="s">
        <v>608</v>
      </c>
      <c r="G58" s="46" t="s">
        <v>1396</v>
      </c>
      <c r="H58" s="45" t="s">
        <v>2158</v>
      </c>
      <c r="I58" s="43" t="s">
        <v>6</v>
      </c>
      <c r="J58" s="44" t="s">
        <v>1090</v>
      </c>
      <c r="K58" s="46" t="s">
        <v>612</v>
      </c>
      <c r="L58" s="221" t="s">
        <v>6</v>
      </c>
      <c r="M58" s="69"/>
    </row>
    <row r="59" spans="1:13" ht="94.5" customHeight="1">
      <c r="A59" s="54" t="s">
        <v>6</v>
      </c>
      <c r="B59" s="46" t="s">
        <v>1056</v>
      </c>
      <c r="C59" s="60" t="s">
        <v>6</v>
      </c>
      <c r="D59" s="66" t="s">
        <v>6</v>
      </c>
      <c r="E59" s="32" t="s">
        <v>1522</v>
      </c>
      <c r="F59" s="46" t="s">
        <v>646</v>
      </c>
      <c r="G59" s="46" t="s">
        <v>1396</v>
      </c>
      <c r="H59" s="222" t="s">
        <v>2157</v>
      </c>
      <c r="I59" s="43" t="s">
        <v>6</v>
      </c>
      <c r="J59" s="44" t="s">
        <v>642</v>
      </c>
      <c r="K59" s="46" t="s">
        <v>643</v>
      </c>
      <c r="L59" s="42" t="s">
        <v>6</v>
      </c>
      <c r="M59" s="69"/>
    </row>
    <row r="60" spans="1:13" ht="99.75" customHeight="1">
      <c r="A60" s="54" t="s">
        <v>6</v>
      </c>
      <c r="B60" s="218" t="s">
        <v>1060</v>
      </c>
      <c r="C60" s="60" t="s">
        <v>6</v>
      </c>
      <c r="D60" s="66" t="s">
        <v>607</v>
      </c>
      <c r="E60" s="33" t="s">
        <v>1523</v>
      </c>
      <c r="F60" s="46" t="s">
        <v>608</v>
      </c>
      <c r="G60" s="46" t="s">
        <v>1524</v>
      </c>
      <c r="H60" s="45" t="s">
        <v>1525</v>
      </c>
      <c r="I60" s="43" t="s">
        <v>634</v>
      </c>
      <c r="J60" s="44" t="s">
        <v>1090</v>
      </c>
      <c r="K60" s="43" t="s">
        <v>1420</v>
      </c>
      <c r="L60" s="46" t="s">
        <v>610</v>
      </c>
      <c r="M60" s="69"/>
    </row>
    <row r="61" spans="1:13" ht="103.5" customHeight="1">
      <c r="A61" s="54" t="s">
        <v>6</v>
      </c>
      <c r="B61" s="218" t="s">
        <v>1060</v>
      </c>
      <c r="C61" s="59" t="s">
        <v>6</v>
      </c>
      <c r="D61" s="96" t="s">
        <v>607</v>
      </c>
      <c r="E61" s="38" t="s">
        <v>1526</v>
      </c>
      <c r="F61" s="46" t="s">
        <v>1431</v>
      </c>
      <c r="G61" s="46" t="s">
        <v>1477</v>
      </c>
      <c r="H61" s="45" t="s">
        <v>1423</v>
      </c>
      <c r="I61" s="43" t="s">
        <v>634</v>
      </c>
      <c r="J61" s="44" t="s">
        <v>1527</v>
      </c>
      <c r="K61" s="43" t="s">
        <v>884</v>
      </c>
      <c r="L61" s="46" t="s">
        <v>610</v>
      </c>
      <c r="M61" s="69"/>
    </row>
    <row r="62" spans="1:13" ht="127.75" customHeight="1">
      <c r="A62" s="54" t="s">
        <v>6</v>
      </c>
      <c r="B62" s="46" t="s">
        <v>1039</v>
      </c>
      <c r="C62" s="60" t="s">
        <v>6</v>
      </c>
      <c r="D62" s="66" t="s">
        <v>6</v>
      </c>
      <c r="E62" s="33" t="s">
        <v>1528</v>
      </c>
      <c r="F62" s="46" t="s">
        <v>698</v>
      </c>
      <c r="G62" s="46" t="s">
        <v>1396</v>
      </c>
      <c r="H62" s="45" t="s">
        <v>1529</v>
      </c>
      <c r="I62" s="43" t="s">
        <v>6</v>
      </c>
      <c r="J62" s="44" t="s">
        <v>611</v>
      </c>
      <c r="K62" s="46" t="s">
        <v>612</v>
      </c>
      <c r="L62" s="42" t="s">
        <v>6</v>
      </c>
      <c r="M62" s="69"/>
    </row>
    <row r="63" spans="1:13" ht="116.25" customHeight="1">
      <c r="A63" s="54" t="s">
        <v>6</v>
      </c>
      <c r="B63" s="46" t="s">
        <v>1060</v>
      </c>
      <c r="C63" s="59" t="s">
        <v>6</v>
      </c>
      <c r="D63" s="72" t="s">
        <v>6</v>
      </c>
      <c r="E63" s="38" t="s">
        <v>1530</v>
      </c>
      <c r="F63" s="46" t="s">
        <v>1367</v>
      </c>
      <c r="G63" s="46" t="s">
        <v>1438</v>
      </c>
      <c r="H63" s="73" t="s">
        <v>1531</v>
      </c>
      <c r="I63" s="43" t="s">
        <v>6</v>
      </c>
      <c r="J63" s="43" t="s">
        <v>642</v>
      </c>
      <c r="K63" s="43" t="s">
        <v>1532</v>
      </c>
      <c r="L63" s="42" t="s">
        <v>6</v>
      </c>
      <c r="M63" s="69"/>
    </row>
    <row r="64" spans="1:13" ht="110.25" customHeight="1">
      <c r="A64" s="54" t="s">
        <v>6</v>
      </c>
      <c r="B64" s="46" t="s">
        <v>1060</v>
      </c>
      <c r="C64" s="60" t="s">
        <v>6</v>
      </c>
      <c r="D64" s="64" t="s">
        <v>6</v>
      </c>
      <c r="E64" s="32" t="s">
        <v>1533</v>
      </c>
      <c r="F64" s="46" t="s">
        <v>1422</v>
      </c>
      <c r="G64" s="46" t="s">
        <v>1399</v>
      </c>
      <c r="H64" s="45" t="s">
        <v>1534</v>
      </c>
      <c r="I64" s="43" t="s">
        <v>634</v>
      </c>
      <c r="J64" s="44" t="s">
        <v>642</v>
      </c>
      <c r="K64" s="43" t="s">
        <v>1535</v>
      </c>
      <c r="L64" s="42" t="s">
        <v>610</v>
      </c>
      <c r="M64" s="69"/>
    </row>
    <row r="65" spans="1:13" ht="110.25" customHeight="1">
      <c r="A65" s="54" t="s">
        <v>6</v>
      </c>
      <c r="B65" s="46" t="s">
        <v>1060</v>
      </c>
      <c r="C65" s="60" t="s">
        <v>6</v>
      </c>
      <c r="D65" s="64" t="s">
        <v>6</v>
      </c>
      <c r="E65" s="32" t="s">
        <v>1536</v>
      </c>
      <c r="F65" s="46" t="s">
        <v>1402</v>
      </c>
      <c r="G65" s="46" t="s">
        <v>1396</v>
      </c>
      <c r="H65" s="45" t="s">
        <v>1537</v>
      </c>
      <c r="I65" s="43" t="s">
        <v>6</v>
      </c>
      <c r="J65" s="44" t="s">
        <v>642</v>
      </c>
      <c r="K65" s="43" t="s">
        <v>643</v>
      </c>
      <c r="L65" s="42" t="s">
        <v>6</v>
      </c>
      <c r="M65" s="69"/>
    </row>
    <row r="66" spans="1:13" ht="94.5" customHeight="1">
      <c r="A66" s="54" t="s">
        <v>6</v>
      </c>
      <c r="B66" s="46" t="s">
        <v>1060</v>
      </c>
      <c r="C66" s="60" t="s">
        <v>6</v>
      </c>
      <c r="D66" s="66" t="s">
        <v>6</v>
      </c>
      <c r="E66" s="103" t="s">
        <v>1538</v>
      </c>
      <c r="F66" s="46" t="s">
        <v>706</v>
      </c>
      <c r="G66" s="46" t="s">
        <v>1438</v>
      </c>
      <c r="H66" s="45" t="s">
        <v>1539</v>
      </c>
      <c r="I66" s="43" t="s">
        <v>6</v>
      </c>
      <c r="J66" s="44" t="s">
        <v>642</v>
      </c>
      <c r="K66" s="43" t="s">
        <v>643</v>
      </c>
      <c r="L66" s="42" t="s">
        <v>6</v>
      </c>
      <c r="M66" s="69"/>
    </row>
  </sheetData>
  <sheetProtection autoFilter="0"/>
  <autoFilter ref="A1:L70" xr:uid="{A1C6F6AB-4215-4542-AB46-3E3ACC26B710}"/>
  <sortState xmlns:xlrd2="http://schemas.microsoft.com/office/spreadsheetml/2017/richdata2" ref="A1:L67">
    <sortCondition ref="C2:C67"/>
  </sortState>
  <phoneticPr fontId="3" type="noConversion"/>
  <dataValidations count="5">
    <dataValidation type="list" allowBlank="1" showInputMessage="1" showErrorMessage="1" sqref="G1:G8 G10:G66" xr:uid="{351154C3-8586-40EC-BA0E-D4E5E74A1972}">
      <formula1>Typeofguidance</formula1>
    </dataValidation>
    <dataValidation type="list" allowBlank="1" showInputMessage="1" showErrorMessage="1" sqref="I2:I30 I37:I38 I32:I35 I46:L46 J52:L52 I40:I66" xr:uid="{39D493C3-10D0-4A91-A6E2-C192818D50D9}">
      <formula1>Potential_cost_impact</formula1>
    </dataValidation>
    <dataValidation type="list" allowBlank="1" showInputMessage="1" showErrorMessage="1" promptTitle="Insert commissioner" sqref="J2:J66" xr:uid="{C0195CC8-191C-4414-BFD9-3629D50000D2}">
      <formula1>comms</formula1>
    </dataValidation>
    <dataValidation type="list" allowBlank="1" showInputMessage="1" showErrorMessage="1" sqref="J2:J66" xr:uid="{EC800698-AE43-44EA-B6F0-14A1AEAE5A40}">
      <formula1>comms</formula1>
    </dataValidation>
    <dataValidation type="list" allowBlank="1" showInputMessage="1" showErrorMessage="1" sqref="K2:K66" xr:uid="{56067075-9780-48E9-88F8-EDDE27443EF2}">
      <formula1>Providelist</formula1>
    </dataValidation>
  </dataValidations>
  <hyperlinks>
    <hyperlink ref="E25" r:id="rId1" xr:uid="{F7DEA6D2-12E0-4BBD-9ABE-C909F515FF49}"/>
    <hyperlink ref="E13" r:id="rId2" xr:uid="{99901C53-8107-4762-9E75-174DA42A23CA}"/>
    <hyperlink ref="E14" r:id="rId3" xr:uid="{E321B1B2-964D-4412-8B4D-647F7825D70F}"/>
    <hyperlink ref="E41" r:id="rId4" display="Osteoporosis: risk assessment, treatment, and fragility fracture prevention (update) [GID-NG10216]" xr:uid="{05AE04C2-4F03-4B75-95E1-0F483A713114}"/>
    <hyperlink ref="E15" r:id="rId5" xr:uid="{3E8E283D-2A59-45DE-BCCF-8A205C517506}"/>
    <hyperlink ref="E5" r:id="rId6" xr:uid="{31476C39-B603-4A25-807D-4BF890623CAE}"/>
    <hyperlink ref="E4" r:id="rId7" xr:uid="{FB5E4B75-50D6-46C7-89B2-700215B42689}"/>
    <hyperlink ref="E36" r:id="rId8" xr:uid="{75E644EC-DCEF-49D0-BA6E-166579ED852D}"/>
    <hyperlink ref="E61" r:id="rId9" display="Indoor air quality at home" xr:uid="{A5AD661E-E4FF-4B04-9D97-7EBAE87F3FB3}"/>
    <hyperlink ref="E31" r:id="rId10" display="Type 2 diabetes in adults: management (medicines update)" xr:uid="{C7F8C1AB-33BD-48DA-9EAC-9F3F6A3E1E57}"/>
    <hyperlink ref="E10" r:id="rId11" xr:uid="{03B79A53-7962-43EC-B16A-E51F32832AB5}"/>
    <hyperlink ref="E60" r:id="rId12" xr:uid="{71BF0C86-C8E7-42E5-BECA-869A9E0B302A}"/>
    <hyperlink ref="E63" r:id="rId13" display="Bipolar disorder: assessment and management (extraordinary review)  [GID-NG10380]" xr:uid="{A027774C-9D77-4ABA-80DE-EAEA5D1CC573}"/>
    <hyperlink ref="E64" r:id="rId14" xr:uid="{9DD636AB-0E6A-4A01-81A6-A99EE222B06D}"/>
    <hyperlink ref="E2" r:id="rId15" xr:uid="{4C841B9A-6861-4951-8B62-4D146BB5EDCA}"/>
    <hyperlink ref="E34" r:id="rId16" xr:uid="{423DB612-F8F9-46BC-A2FE-3D92225AC6CE}"/>
    <hyperlink ref="E11" r:id="rId17" xr:uid="{5DB1C797-691F-4F6B-81E3-A25108B07C2E}"/>
    <hyperlink ref="E17" r:id="rId18" display="Ovarian cancer QS update [GID-QS10182]" xr:uid="{7F0E6B6D-019C-47A5-A9BA-0A8F0813EF20}"/>
    <hyperlink ref="E6" r:id="rId19" xr:uid="{25F4603F-D7A7-41A5-AEE2-F593D6920135}"/>
    <hyperlink ref="E21" r:id="rId20" display="Overweight and obesity management [GID-QS10183] (QS212)" xr:uid="{063DAA0B-F750-4506-AC16-079380126CDF}"/>
    <hyperlink ref="E8" r:id="rId21" display="Endometriosis: diagnosis and management - diagnosing endometriosis [NG73]" xr:uid="{E1FB5E9C-1679-4344-A590-2345F3BD94A9}"/>
    <hyperlink ref="E27" r:id="rId22" xr:uid="{9E00E3DC-8374-4FF5-A39A-C697EA2F8C81}"/>
    <hyperlink ref="E18" r:id="rId23" display="Early and locally advanced breast cancer: diagnosis and management - Neoadjuvant chemotherapy and ovarian function suppression (update) NG101" xr:uid="{65E9635F-05A5-4C9C-86AD-3D1666463794}"/>
    <hyperlink ref="E16" r:id="rId24" display="Tobacco: preventing uptake, promoting quitting and treating dependence - Cytisine for smoking cessation [GID-NG10427]" xr:uid="{739A5819-4DAC-4802-BE91-5B55D6BF0C82}"/>
    <hyperlink ref="E53" r:id="rId25" xr:uid="{9768006F-DEA6-4583-9964-B07E9E91406E}"/>
    <hyperlink ref="E3" r:id="rId26" display="Anaphylaxis [QS117]" xr:uid="{E9C8722E-378E-4412-8FAE-3E32ABC7CD9E}"/>
    <hyperlink ref="E7" r:id="rId27" xr:uid="{E845D8C2-AAEB-4EDB-8000-BD5D1224A40F}"/>
    <hyperlink ref="E44" r:id="rId28" xr:uid="{BCA6F76B-A459-4D59-B17D-29F6AEA68DCC}"/>
    <hyperlink ref="E9" r:id="rId29" xr:uid="{28DD12EE-9398-409E-859D-763BFBE915F7}"/>
    <hyperlink ref="E48" r:id="rId30" xr:uid="{D1FF3539-E7B6-4884-9C64-3B7F0AF9927D}"/>
    <hyperlink ref="E43" r:id="rId31" xr:uid="{AA857B79-EA0A-4B7C-A1C1-683C54DFF5E6}"/>
    <hyperlink ref="E20" r:id="rId32" display="Abortion Care Update [GID-NG10433]" xr:uid="{5D15EBD4-CD6F-4DAC-975F-84EBA24817E1}"/>
    <hyperlink ref="E47" r:id="rId33" xr:uid="{4A268C53-99DE-463E-8329-AF687F70DDCE}"/>
    <hyperlink ref="E32" r:id="rId34" xr:uid="{BD54A6B2-3664-4B12-A0D1-561C628318D6}"/>
    <hyperlink ref="E19" r:id="rId35" xr:uid="{252A5467-E7C7-43D4-9C64-F663512BB76A}"/>
    <hyperlink ref="E38" r:id="rId36" xr:uid="{513F719C-C2D4-4876-A592-C1E906BC38B5}"/>
    <hyperlink ref="E23" r:id="rId37" display="Pneumonia: diagnosis and management (QS update) [QS10190]" xr:uid="{E795B6AC-3777-400B-AD0B-99952FA95817}"/>
    <hyperlink ref="E37" r:id="rId38" xr:uid="{B52348AF-5F79-4E23-AB79-5671FA991E3A}"/>
    <hyperlink ref="E40" r:id="rId39" xr:uid="{24C5F491-4D4E-43FA-AE53-4736299CCC26}"/>
    <hyperlink ref="E26" r:id="rId40" xr:uid="{5C5D0404-9B6F-49A5-9977-8187F52A6992}"/>
    <hyperlink ref="E54" r:id="rId41" xr:uid="{79171265-D460-44CF-9AB1-E9B978EB4E39}"/>
    <hyperlink ref="E22" r:id="rId42" display="Pneumonia: diagnosis and management  (GID-NG10357( [NG250]" xr:uid="{93129D64-49E8-46AD-A4AD-58E8AAF00C9A}"/>
    <hyperlink ref="E24" r:id="rId43" display="Chronic heart failure in adults: diagnosis and management {GID-NG1045]" xr:uid="{D47E1B33-9291-4B97-94C9-24EDDE37A77C}"/>
    <hyperlink ref="E35" r:id="rId44" xr:uid="{4972472B-1E85-4018-B333-5370034D3079}"/>
    <hyperlink ref="E66" r:id="rId45" xr:uid="{EAB2718D-35DA-4BA8-A16A-D829B7B9AEE3}"/>
    <hyperlink ref="E56" r:id="rId46" xr:uid="{14464BBE-07EE-46AB-BED2-FD0AC93A0E81}"/>
    <hyperlink ref="E55" r:id="rId47" xr:uid="{44391883-9EBB-42CA-A367-311ADA1134C9}"/>
    <hyperlink ref="E62" r:id="rId48" xr:uid="{EA179522-D2E5-4415-A933-4EC511539468}"/>
    <hyperlink ref="E39" r:id="rId49" xr:uid="{7D0D5B01-54C9-40D4-9813-F883C6F14545}"/>
    <hyperlink ref="E65" r:id="rId50" xr:uid="{A5F9F51A-2296-41CC-BFB5-9B41EC5FCFC4}"/>
    <hyperlink ref="E28" r:id="rId51" xr:uid="{0BAEB575-FF62-4E58-BF2A-B29B02BF9A53}"/>
    <hyperlink ref="E29" r:id="rId52" display="Suspected sepsis in pregnant or recently pregnant people: recognition, diagnosis and early management" xr:uid="{C63FAFFB-2922-4B13-96B4-FC1FDD9C6144}"/>
    <hyperlink ref="E30" r:id="rId53" xr:uid="{8CDFFA0E-7629-40F2-BA82-417CB1F90DC7}"/>
    <hyperlink ref="E52" r:id="rId54" display="Osteoporosis: risk assessment, treatment, and fragility fracture prevention (update) [GID-NG10216]" xr:uid="{FE624162-FC2E-409B-A0CA-FC5D72FEFFBE}"/>
    <hyperlink ref="E50" r:id="rId55" xr:uid="{CAA1050D-C8E9-4B40-8F54-55BD9F1F94D6}"/>
    <hyperlink ref="E42" r:id="rId56" xr:uid="{F9F43028-2F79-49D6-8CA1-04AD0701AA23}"/>
    <hyperlink ref="E51" r:id="rId57" xr:uid="{77B51AB4-7BD2-4366-948D-7C59FEF19EB3}"/>
    <hyperlink ref="E46" r:id="rId58" xr:uid="{78438E6F-CB0F-4879-A813-849389A04458}"/>
    <hyperlink ref="E33" r:id="rId59" xr:uid="{C15F3540-55D9-400F-A517-A7D51109A48C}"/>
    <hyperlink ref="E59" r:id="rId60" xr:uid="{7B646339-3417-4060-8FEF-6B0E2B455777}"/>
    <hyperlink ref="E58" r:id="rId61" xr:uid="{A98F4309-480C-48B1-A43B-CC061AB22157}"/>
    <hyperlink ref="E57" r:id="rId62" xr:uid="{49A3B868-ABAF-46C4-B867-0569509CEBCB}"/>
    <hyperlink ref="E49" r:id="rId63" xr:uid="{F4CA1F79-F1B8-4A0B-B690-396CBD699425}"/>
    <hyperlink ref="E45" r:id="rId64" xr:uid="{011436ED-4DC2-48D0-8C58-ADC5D09B144F}"/>
  </hyperlinks>
  <pageMargins left="0.7" right="0.7" top="0.75" bottom="0.75" header="0.3" footer="0.3"/>
  <pageSetup paperSize="9" orientation="portrait" r:id="rId65"/>
  <extLst>
    <ext xmlns:x14="http://schemas.microsoft.com/office/spreadsheetml/2009/9/main" uri="{CCE6A557-97BC-4b89-ADB6-D9C93CAAB3DF}">
      <x14:dataValidations xmlns:xm="http://schemas.microsoft.com/office/excel/2006/main" count="5">
        <x14:dataValidation type="list" allowBlank="1" showInputMessage="1" showErrorMessage="1" promptTitle="Insert commissioner" xr:uid="{DDBE4AF7-3038-4E79-8D75-3EE1DDA759F1}">
          <x14:formula1>
            <xm:f>Lists!$F$5:$F$30</xm:f>
          </x14:formula1>
          <xm:sqref>K22:K23 K17 K2:K7 K65:K66 K62:K63 K27:K54 K56:K59</xm:sqref>
        </x14:dataValidation>
        <x14:dataValidation type="list" allowBlank="1" showInputMessage="1" showErrorMessage="1" xr:uid="{C85A5465-5C35-49F1-BCC7-41E556EDCBF7}">
          <x14:formula1>
            <xm:f>Lists!$F$5:$F$30</xm:f>
          </x14:formula1>
          <xm:sqref>K22:K23 K17 K2:K7 K65:K66 K62:K63 K27:K54 K56:K59</xm:sqref>
        </x14:dataValidation>
        <x14:dataValidation type="list" allowBlank="1" showInputMessage="1" showErrorMessage="1" xr:uid="{FA4C766C-511F-4A26-8157-FDF4F28B7DA4}">
          <x14:formula1>
            <xm:f>Lists!$H$5:$H$41</xm:f>
          </x14:formula1>
          <xm:sqref>G9</xm:sqref>
        </x14:dataValidation>
        <x14:dataValidation type="list" allowBlank="1" showInputMessage="1" showErrorMessage="1" xr:uid="{FAC63EC1-B6A2-47E3-BF7F-57AF11368C20}">
          <x14:formula1>
            <xm:f>Lists!$L$5:$L$13</xm:f>
          </x14:formula1>
          <xm:sqref>B2:B66</xm:sqref>
        </x14:dataValidation>
        <x14:dataValidation type="list" allowBlank="1" showInputMessage="1" showErrorMessage="1" xr:uid="{4CD46AD3-0BFC-419B-9D60-B7A7138CFBC1}">
          <x14:formula1>
            <xm:f>Lists!$B$5:$B$52</xm:f>
          </x14:formula1>
          <xm:sqref>F2:F66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A9A74-D429-4686-B596-F4EEA4A5901F}">
  <dimension ref="A1:M53"/>
  <sheetViews>
    <sheetView zoomScale="80" zoomScaleNormal="80" workbookViewId="0">
      <pane ySplit="1" topLeftCell="A2" activePane="bottomLeft" state="frozen"/>
      <selection activeCell="L55" sqref="L55"/>
      <selection pane="bottomLeft"/>
    </sheetView>
  </sheetViews>
  <sheetFormatPr defaultColWidth="9.453125" defaultRowHeight="15.5"/>
  <cols>
    <col min="1" max="1" width="15.54296875" style="84" customWidth="1"/>
    <col min="2" max="2" width="13.453125" style="94" customWidth="1"/>
    <col min="3" max="3" width="19.453125" style="84" customWidth="1"/>
    <col min="4" max="4" width="19.453125" style="85" customWidth="1"/>
    <col min="5" max="5" width="49.54296875" style="39" customWidth="1"/>
    <col min="6" max="6" width="20.453125" style="52" customWidth="1"/>
    <col min="7" max="7" width="36.54296875" style="39" customWidth="1"/>
    <col min="8" max="8" width="90.453125" style="39" customWidth="1"/>
    <col min="9" max="9" width="20.54296875" style="39" customWidth="1"/>
    <col min="10" max="10" width="18.453125" style="39" customWidth="1"/>
    <col min="11" max="11" width="65.54296875" style="39" customWidth="1"/>
    <col min="12" max="12" width="22" style="52" customWidth="1"/>
    <col min="13" max="13" width="19.54296875" style="39" customWidth="1"/>
    <col min="14" max="16384" width="9.453125" style="39"/>
  </cols>
  <sheetData>
    <row r="1" spans="1:13" s="31" customFormat="1" ht="165.65" customHeight="1">
      <c r="A1" s="30" t="s">
        <v>588</v>
      </c>
      <c r="B1" s="30" t="s">
        <v>589</v>
      </c>
      <c r="C1" s="30" t="s">
        <v>340</v>
      </c>
      <c r="D1" s="111" t="s">
        <v>1390</v>
      </c>
      <c r="E1" s="30" t="s">
        <v>336</v>
      </c>
      <c r="F1" s="30" t="s">
        <v>1391</v>
      </c>
      <c r="G1" s="30" t="s">
        <v>604</v>
      </c>
      <c r="H1" s="30" t="s">
        <v>1392</v>
      </c>
      <c r="I1" s="30" t="s">
        <v>1393</v>
      </c>
      <c r="J1" s="30" t="s">
        <v>595</v>
      </c>
      <c r="K1" s="30" t="s">
        <v>596</v>
      </c>
      <c r="L1" s="30" t="s">
        <v>1394</v>
      </c>
    </row>
    <row r="2" spans="1:13" ht="250.5" customHeight="1">
      <c r="A2" s="54" t="s">
        <v>605</v>
      </c>
      <c r="B2" s="46" t="s">
        <v>606</v>
      </c>
      <c r="C2" s="50">
        <v>45385</v>
      </c>
      <c r="D2" s="64" t="s">
        <v>607</v>
      </c>
      <c r="E2" s="37" t="s">
        <v>1540</v>
      </c>
      <c r="F2" s="46" t="s">
        <v>641</v>
      </c>
      <c r="G2" s="46" t="s">
        <v>1541</v>
      </c>
      <c r="H2" s="45" t="s">
        <v>1542</v>
      </c>
      <c r="I2" s="42" t="s">
        <v>610</v>
      </c>
      <c r="J2" s="42" t="s">
        <v>642</v>
      </c>
      <c r="K2" s="46" t="s">
        <v>612</v>
      </c>
      <c r="L2" s="46" t="s">
        <v>1543</v>
      </c>
    </row>
    <row r="3" spans="1:13" ht="240" customHeight="1">
      <c r="A3" s="54" t="s">
        <v>605</v>
      </c>
      <c r="B3" s="46" t="s">
        <v>606</v>
      </c>
      <c r="C3" s="50">
        <v>45385</v>
      </c>
      <c r="D3" s="64" t="s">
        <v>607</v>
      </c>
      <c r="E3" s="37" t="s">
        <v>1544</v>
      </c>
      <c r="F3" s="46" t="s">
        <v>1545</v>
      </c>
      <c r="G3" s="46" t="s">
        <v>1541</v>
      </c>
      <c r="H3" s="45" t="s">
        <v>1546</v>
      </c>
      <c r="I3" s="46" t="s">
        <v>610</v>
      </c>
      <c r="J3" s="42" t="s">
        <v>642</v>
      </c>
      <c r="K3" s="46" t="s">
        <v>1547</v>
      </c>
      <c r="L3" s="46" t="s">
        <v>1548</v>
      </c>
    </row>
    <row r="4" spans="1:13" ht="100.5" customHeight="1">
      <c r="A4" s="54" t="s">
        <v>605</v>
      </c>
      <c r="B4" s="46" t="s">
        <v>606</v>
      </c>
      <c r="C4" s="50">
        <v>45412</v>
      </c>
      <c r="D4" s="66" t="s">
        <v>607</v>
      </c>
      <c r="E4" s="33" t="s">
        <v>1549</v>
      </c>
      <c r="F4" s="46" t="s">
        <v>631</v>
      </c>
      <c r="G4" s="46" t="s">
        <v>1550</v>
      </c>
      <c r="H4" s="45" t="s">
        <v>1551</v>
      </c>
      <c r="I4" s="43" t="s">
        <v>610</v>
      </c>
      <c r="J4" s="44" t="s">
        <v>642</v>
      </c>
      <c r="K4" s="46" t="s">
        <v>1420</v>
      </c>
      <c r="L4" s="46" t="s">
        <v>1552</v>
      </c>
    </row>
    <row r="5" spans="1:13" ht="272.25" customHeight="1">
      <c r="A5" s="54" t="s">
        <v>605</v>
      </c>
      <c r="B5" s="46" t="s">
        <v>606</v>
      </c>
      <c r="C5" s="50">
        <v>45421</v>
      </c>
      <c r="D5" s="66" t="s">
        <v>607</v>
      </c>
      <c r="E5" s="32" t="s">
        <v>1553</v>
      </c>
      <c r="F5" s="83" t="s">
        <v>608</v>
      </c>
      <c r="G5" s="83" t="s">
        <v>1554</v>
      </c>
      <c r="H5" s="112" t="s">
        <v>1555</v>
      </c>
      <c r="I5" s="43" t="s">
        <v>610</v>
      </c>
      <c r="J5" s="44" t="s">
        <v>1090</v>
      </c>
      <c r="K5" s="43" t="s">
        <v>612</v>
      </c>
      <c r="L5" s="46" t="s">
        <v>1556</v>
      </c>
    </row>
    <row r="6" spans="1:13" ht="262.5" customHeight="1">
      <c r="A6" s="54" t="s">
        <v>605</v>
      </c>
      <c r="B6" s="80" t="s">
        <v>606</v>
      </c>
      <c r="C6" s="50">
        <v>45504</v>
      </c>
      <c r="D6" s="66" t="s">
        <v>607</v>
      </c>
      <c r="E6" s="33" t="s">
        <v>1557</v>
      </c>
      <c r="F6" s="46" t="s">
        <v>646</v>
      </c>
      <c r="G6" s="46" t="s">
        <v>1558</v>
      </c>
      <c r="H6" s="48" t="s">
        <v>1559</v>
      </c>
      <c r="I6" s="43" t="s">
        <v>610</v>
      </c>
      <c r="J6" s="46" t="s">
        <v>1090</v>
      </c>
      <c r="K6" s="43" t="s">
        <v>612</v>
      </c>
      <c r="L6" s="46" t="s">
        <v>1560</v>
      </c>
    </row>
    <row r="7" spans="1:13" ht="330" customHeight="1">
      <c r="A7" s="115" t="s">
        <v>605</v>
      </c>
      <c r="B7" s="46" t="s">
        <v>606</v>
      </c>
      <c r="C7" s="50">
        <v>45586</v>
      </c>
      <c r="D7" s="66" t="s">
        <v>607</v>
      </c>
      <c r="E7" s="33" t="s">
        <v>1561</v>
      </c>
      <c r="F7" s="46" t="s">
        <v>1367</v>
      </c>
      <c r="G7" s="46" t="s">
        <v>1558</v>
      </c>
      <c r="H7" s="45" t="s">
        <v>1562</v>
      </c>
      <c r="I7" s="42" t="s">
        <v>610</v>
      </c>
      <c r="J7" s="44" t="s">
        <v>642</v>
      </c>
      <c r="K7" s="43" t="s">
        <v>1563</v>
      </c>
      <c r="L7" s="42" t="s">
        <v>610</v>
      </c>
    </row>
    <row r="8" spans="1:13" ht="288" customHeight="1">
      <c r="A8" s="54" t="s">
        <v>605</v>
      </c>
      <c r="B8" s="46" t="s">
        <v>606</v>
      </c>
      <c r="C8" s="50">
        <v>45589</v>
      </c>
      <c r="D8" s="64" t="s">
        <v>607</v>
      </c>
      <c r="E8" s="33" t="s">
        <v>1564</v>
      </c>
      <c r="F8" s="46" t="s">
        <v>698</v>
      </c>
      <c r="G8" s="46" t="s">
        <v>1558</v>
      </c>
      <c r="H8" s="45" t="s">
        <v>1565</v>
      </c>
      <c r="I8" s="42" t="s">
        <v>610</v>
      </c>
      <c r="J8" s="44" t="s">
        <v>642</v>
      </c>
      <c r="K8" s="43" t="s">
        <v>612</v>
      </c>
      <c r="L8" s="46" t="s">
        <v>1566</v>
      </c>
    </row>
    <row r="9" spans="1:13" s="110" customFormat="1" ht="225.75" customHeight="1">
      <c r="A9" s="54" t="s">
        <v>605</v>
      </c>
      <c r="B9" s="46" t="s">
        <v>606</v>
      </c>
      <c r="C9" s="50">
        <v>45645</v>
      </c>
      <c r="D9" s="64" t="s">
        <v>607</v>
      </c>
      <c r="E9" s="130" t="s">
        <v>1567</v>
      </c>
      <c r="F9" s="46" t="s">
        <v>631</v>
      </c>
      <c r="G9" s="46" t="s">
        <v>1558</v>
      </c>
      <c r="H9" s="45" t="s">
        <v>1568</v>
      </c>
      <c r="I9" s="46" t="s">
        <v>610</v>
      </c>
      <c r="J9" s="44" t="s">
        <v>642</v>
      </c>
      <c r="K9" s="46" t="s">
        <v>1547</v>
      </c>
      <c r="L9" s="46" t="s">
        <v>1569</v>
      </c>
      <c r="M9" s="39"/>
    </row>
    <row r="10" spans="1:13" ht="144" customHeight="1">
      <c r="A10" s="54" t="s">
        <v>605</v>
      </c>
      <c r="B10" s="80" t="s">
        <v>606</v>
      </c>
      <c r="C10" s="50">
        <v>45645</v>
      </c>
      <c r="D10" s="64" t="s">
        <v>607</v>
      </c>
      <c r="E10" s="130" t="s">
        <v>1570</v>
      </c>
      <c r="F10" s="46" t="s">
        <v>631</v>
      </c>
      <c r="G10" s="46" t="s">
        <v>1550</v>
      </c>
      <c r="H10" s="78" t="s">
        <v>1571</v>
      </c>
      <c r="I10" s="43" t="s">
        <v>610</v>
      </c>
      <c r="J10" s="44" t="s">
        <v>642</v>
      </c>
      <c r="K10" s="46" t="s">
        <v>1547</v>
      </c>
      <c r="L10" s="80" t="s">
        <v>1572</v>
      </c>
    </row>
    <row r="11" spans="1:13" ht="180" customHeight="1">
      <c r="A11" s="54" t="s">
        <v>605</v>
      </c>
      <c r="B11" s="80" t="s">
        <v>606</v>
      </c>
      <c r="C11" s="50">
        <v>45671</v>
      </c>
      <c r="D11" s="64" t="s">
        <v>607</v>
      </c>
      <c r="E11" s="133" t="s">
        <v>1573</v>
      </c>
      <c r="F11" s="46" t="s">
        <v>727</v>
      </c>
      <c r="G11" s="46" t="s">
        <v>1550</v>
      </c>
      <c r="H11" s="45" t="s">
        <v>1574</v>
      </c>
      <c r="I11" s="46" t="s">
        <v>610</v>
      </c>
      <c r="J11" s="44" t="s">
        <v>642</v>
      </c>
      <c r="K11" s="43" t="s">
        <v>612</v>
      </c>
      <c r="L11" s="80" t="s">
        <v>1575</v>
      </c>
    </row>
    <row r="12" spans="1:13" s="110" customFormat="1" ht="266.25" customHeight="1">
      <c r="A12" s="54" t="s">
        <v>875</v>
      </c>
      <c r="B12" s="292" t="s">
        <v>606</v>
      </c>
      <c r="C12" s="50">
        <v>45764</v>
      </c>
      <c r="D12" s="40" t="s">
        <v>607</v>
      </c>
      <c r="E12" s="70" t="s">
        <v>1576</v>
      </c>
      <c r="F12" s="46" t="s">
        <v>1488</v>
      </c>
      <c r="G12" s="46" t="s">
        <v>1550</v>
      </c>
      <c r="H12" s="78" t="s">
        <v>1577</v>
      </c>
      <c r="I12" s="42" t="s">
        <v>610</v>
      </c>
      <c r="J12" s="44" t="s">
        <v>642</v>
      </c>
      <c r="K12" s="43" t="s">
        <v>612</v>
      </c>
      <c r="L12" s="80" t="s">
        <v>610</v>
      </c>
      <c r="M12" s="39"/>
    </row>
    <row r="13" spans="1:13" s="110" customFormat="1" ht="314.14999999999998" customHeight="1">
      <c r="A13" s="54" t="s">
        <v>875</v>
      </c>
      <c r="B13" s="292" t="s">
        <v>606</v>
      </c>
      <c r="C13" s="50">
        <v>45764</v>
      </c>
      <c r="D13" s="64" t="s">
        <v>607</v>
      </c>
      <c r="E13" s="70" t="s">
        <v>1578</v>
      </c>
      <c r="F13" s="46" t="s">
        <v>1488</v>
      </c>
      <c r="G13" s="46" t="s">
        <v>1550</v>
      </c>
      <c r="H13" s="45" t="s">
        <v>1579</v>
      </c>
      <c r="I13" s="42" t="s">
        <v>610</v>
      </c>
      <c r="J13" s="44" t="s">
        <v>642</v>
      </c>
      <c r="K13" s="43" t="s">
        <v>612</v>
      </c>
      <c r="L13" s="80" t="s">
        <v>610</v>
      </c>
      <c r="M13" s="39"/>
    </row>
    <row r="14" spans="1:13" ht="180.75" customHeight="1">
      <c r="A14" s="54" t="s">
        <v>875</v>
      </c>
      <c r="B14" s="46" t="s">
        <v>606</v>
      </c>
      <c r="C14" s="50">
        <v>45777</v>
      </c>
      <c r="D14" s="66" t="s">
        <v>607</v>
      </c>
      <c r="E14" s="103" t="s">
        <v>1580</v>
      </c>
      <c r="F14" s="46" t="s">
        <v>1513</v>
      </c>
      <c r="G14" s="46" t="s">
        <v>1581</v>
      </c>
      <c r="H14" s="75" t="s">
        <v>1582</v>
      </c>
      <c r="I14" s="42" t="s">
        <v>610</v>
      </c>
      <c r="J14" s="44" t="s">
        <v>1440</v>
      </c>
      <c r="K14" s="43" t="s">
        <v>884</v>
      </c>
      <c r="L14" s="42" t="s">
        <v>610</v>
      </c>
    </row>
    <row r="15" spans="1:13" ht="332.4" customHeight="1">
      <c r="A15" s="54" t="s">
        <v>875</v>
      </c>
      <c r="B15" s="46" t="s">
        <v>606</v>
      </c>
      <c r="C15" s="50">
        <v>45778</v>
      </c>
      <c r="D15" s="64" t="s">
        <v>607</v>
      </c>
      <c r="E15" s="32" t="s">
        <v>1583</v>
      </c>
      <c r="F15" s="83" t="s">
        <v>608</v>
      </c>
      <c r="G15" s="83" t="s">
        <v>1550</v>
      </c>
      <c r="H15" s="145" t="s">
        <v>1584</v>
      </c>
      <c r="I15" s="43" t="s">
        <v>1585</v>
      </c>
      <c r="J15" s="44" t="s">
        <v>642</v>
      </c>
      <c r="K15" s="43" t="s">
        <v>643</v>
      </c>
      <c r="L15" s="46" t="s">
        <v>610</v>
      </c>
    </row>
    <row r="16" spans="1:13" ht="138" customHeight="1">
      <c r="A16" s="54" t="s">
        <v>875</v>
      </c>
      <c r="B16" s="46" t="s">
        <v>606</v>
      </c>
      <c r="C16" s="50">
        <v>45783</v>
      </c>
      <c r="D16" s="76" t="s">
        <v>607</v>
      </c>
      <c r="E16" s="33" t="s">
        <v>1586</v>
      </c>
      <c r="F16" s="46" t="s">
        <v>698</v>
      </c>
      <c r="G16" s="46" t="s">
        <v>1581</v>
      </c>
      <c r="H16" s="45" t="s">
        <v>1587</v>
      </c>
      <c r="I16" s="42" t="s">
        <v>610</v>
      </c>
      <c r="J16" s="44" t="s">
        <v>642</v>
      </c>
      <c r="K16" s="43" t="s">
        <v>612</v>
      </c>
      <c r="L16" s="80" t="s">
        <v>610</v>
      </c>
    </row>
    <row r="17" spans="1:13" ht="183" customHeight="1">
      <c r="A17" s="54" t="s">
        <v>875</v>
      </c>
      <c r="B17" s="46" t="s">
        <v>606</v>
      </c>
      <c r="C17" s="50">
        <v>45784</v>
      </c>
      <c r="D17" s="64" t="s">
        <v>607</v>
      </c>
      <c r="E17" s="32" t="s">
        <v>1588</v>
      </c>
      <c r="F17" s="46" t="s">
        <v>646</v>
      </c>
      <c r="G17" s="46" t="s">
        <v>1550</v>
      </c>
      <c r="H17" s="45" t="s">
        <v>1589</v>
      </c>
      <c r="I17" s="42" t="s">
        <v>610</v>
      </c>
      <c r="J17" s="44" t="s">
        <v>642</v>
      </c>
      <c r="K17" s="46" t="s">
        <v>1547</v>
      </c>
      <c r="L17" s="80" t="s">
        <v>610</v>
      </c>
    </row>
    <row r="18" spans="1:13" ht="232.5" customHeight="1">
      <c r="A18" s="54" t="s">
        <v>875</v>
      </c>
      <c r="B18" s="46" t="s">
        <v>606</v>
      </c>
      <c r="C18" s="50">
        <v>45827</v>
      </c>
      <c r="D18" s="64" t="s">
        <v>607</v>
      </c>
      <c r="E18" s="70" t="s">
        <v>1590</v>
      </c>
      <c r="F18" s="46" t="s">
        <v>1513</v>
      </c>
      <c r="G18" s="46" t="s">
        <v>1581</v>
      </c>
      <c r="H18" s="45" t="s">
        <v>1591</v>
      </c>
      <c r="I18" s="42" t="s">
        <v>610</v>
      </c>
      <c r="J18" s="44" t="s">
        <v>642</v>
      </c>
      <c r="K18" s="45" t="s">
        <v>1334</v>
      </c>
      <c r="L18" s="80" t="s">
        <v>610</v>
      </c>
    </row>
    <row r="19" spans="1:13" ht="231" customHeight="1">
      <c r="A19" s="54" t="s">
        <v>875</v>
      </c>
      <c r="B19" s="46" t="s">
        <v>606</v>
      </c>
      <c r="C19" s="50">
        <v>45847</v>
      </c>
      <c r="D19" s="64" t="s">
        <v>607</v>
      </c>
      <c r="E19" s="32" t="s">
        <v>1592</v>
      </c>
      <c r="F19" s="83" t="s">
        <v>985</v>
      </c>
      <c r="G19" s="83" t="s">
        <v>1581</v>
      </c>
      <c r="H19" s="48" t="s">
        <v>1593</v>
      </c>
      <c r="I19" s="42" t="s">
        <v>610</v>
      </c>
      <c r="J19" s="44" t="s">
        <v>642</v>
      </c>
      <c r="K19" s="43" t="s">
        <v>1420</v>
      </c>
      <c r="L19" s="80" t="s">
        <v>610</v>
      </c>
    </row>
    <row r="20" spans="1:13" ht="183" customHeight="1">
      <c r="A20" s="54" t="s">
        <v>875</v>
      </c>
      <c r="B20" s="46" t="s">
        <v>606</v>
      </c>
      <c r="C20" s="50">
        <v>45848</v>
      </c>
      <c r="D20" s="66" t="s">
        <v>607</v>
      </c>
      <c r="E20" s="103" t="s">
        <v>1594</v>
      </c>
      <c r="F20" s="46" t="s">
        <v>1595</v>
      </c>
      <c r="G20" s="46" t="s">
        <v>1581</v>
      </c>
      <c r="H20" s="45" t="s">
        <v>1596</v>
      </c>
      <c r="I20" s="42" t="s">
        <v>610</v>
      </c>
      <c r="J20" s="44" t="s">
        <v>642</v>
      </c>
      <c r="K20" s="43" t="s">
        <v>643</v>
      </c>
      <c r="L20" s="80" t="s">
        <v>610</v>
      </c>
    </row>
    <row r="21" spans="1:13" ht="326.25" customHeight="1">
      <c r="A21" s="54" t="s">
        <v>875</v>
      </c>
      <c r="B21" s="46" t="s">
        <v>606</v>
      </c>
      <c r="C21" s="50">
        <v>45862</v>
      </c>
      <c r="D21" s="66" t="s">
        <v>607</v>
      </c>
      <c r="E21" s="70" t="s">
        <v>1597</v>
      </c>
      <c r="F21" s="46" t="s">
        <v>1367</v>
      </c>
      <c r="G21" s="46" t="s">
        <v>1550</v>
      </c>
      <c r="H21" s="78" t="s">
        <v>1598</v>
      </c>
      <c r="I21" s="42" t="s">
        <v>610</v>
      </c>
      <c r="J21" s="44" t="s">
        <v>642</v>
      </c>
      <c r="K21" s="43" t="s">
        <v>1599</v>
      </c>
      <c r="L21" s="80" t="s">
        <v>610</v>
      </c>
    </row>
    <row r="22" spans="1:13" ht="244.4" customHeight="1">
      <c r="A22" s="54" t="s">
        <v>875</v>
      </c>
      <c r="B22" s="46" t="s">
        <v>606</v>
      </c>
      <c r="C22" s="50">
        <v>45890</v>
      </c>
      <c r="D22" s="64" t="s">
        <v>607</v>
      </c>
      <c r="E22" s="33" t="s">
        <v>1600</v>
      </c>
      <c r="F22" s="46" t="s">
        <v>698</v>
      </c>
      <c r="G22" s="46" t="s">
        <v>1581</v>
      </c>
      <c r="H22" s="45" t="s">
        <v>1601</v>
      </c>
      <c r="I22" s="43" t="s">
        <v>610</v>
      </c>
      <c r="J22" s="44" t="s">
        <v>611</v>
      </c>
      <c r="K22" s="43" t="s">
        <v>612</v>
      </c>
      <c r="L22" s="43" t="s">
        <v>610</v>
      </c>
    </row>
    <row r="23" spans="1:13" s="110" customFormat="1" ht="172.5" customHeight="1">
      <c r="A23" s="54" t="s">
        <v>875</v>
      </c>
      <c r="B23" s="46" t="s">
        <v>606</v>
      </c>
      <c r="C23" s="50">
        <v>45896</v>
      </c>
      <c r="D23" s="64" t="s">
        <v>607</v>
      </c>
      <c r="E23" s="33" t="s">
        <v>1602</v>
      </c>
      <c r="F23" s="46" t="s">
        <v>1513</v>
      </c>
      <c r="G23" s="46" t="s">
        <v>1581</v>
      </c>
      <c r="H23" s="78" t="s">
        <v>1603</v>
      </c>
      <c r="I23" s="42" t="s">
        <v>610</v>
      </c>
      <c r="J23" s="44" t="s">
        <v>642</v>
      </c>
      <c r="K23" s="45" t="s">
        <v>1334</v>
      </c>
      <c r="L23" s="80" t="s">
        <v>610</v>
      </c>
      <c r="M23" s="39"/>
    </row>
    <row r="24" spans="1:13" ht="237.65" customHeight="1">
      <c r="A24" s="54" t="s">
        <v>875</v>
      </c>
      <c r="B24" s="46" t="s">
        <v>606</v>
      </c>
      <c r="C24" s="50">
        <v>45896</v>
      </c>
      <c r="D24" s="64" t="s">
        <v>607</v>
      </c>
      <c r="E24" s="33" t="s">
        <v>1604</v>
      </c>
      <c r="F24" s="46" t="s">
        <v>1513</v>
      </c>
      <c r="G24" s="46" t="s">
        <v>1581</v>
      </c>
      <c r="H24" s="45" t="s">
        <v>1605</v>
      </c>
      <c r="I24" s="42" t="s">
        <v>610</v>
      </c>
      <c r="J24" s="44" t="s">
        <v>642</v>
      </c>
      <c r="K24" s="43" t="s">
        <v>612</v>
      </c>
      <c r="L24" s="80" t="s">
        <v>610</v>
      </c>
    </row>
    <row r="25" spans="1:13" ht="286.5" customHeight="1">
      <c r="A25" s="54" t="s">
        <v>875</v>
      </c>
      <c r="B25" s="46" t="s">
        <v>606</v>
      </c>
      <c r="C25" s="50">
        <v>45944</v>
      </c>
      <c r="D25" s="40" t="s">
        <v>607</v>
      </c>
      <c r="E25" s="33" t="s">
        <v>1606</v>
      </c>
      <c r="F25" s="83" t="s">
        <v>727</v>
      </c>
      <c r="G25" s="83" t="s">
        <v>1550</v>
      </c>
      <c r="H25" s="48" t="s">
        <v>1607</v>
      </c>
      <c r="I25" s="42" t="s">
        <v>610</v>
      </c>
      <c r="J25" s="42" t="s">
        <v>642</v>
      </c>
      <c r="K25" s="43" t="s">
        <v>612</v>
      </c>
      <c r="L25" s="80" t="s">
        <v>610</v>
      </c>
    </row>
    <row r="26" spans="1:13" s="110" customFormat="1" ht="291" customHeight="1">
      <c r="A26" s="54" t="s">
        <v>875</v>
      </c>
      <c r="B26" s="46" t="s">
        <v>606</v>
      </c>
      <c r="C26" s="95">
        <v>45995</v>
      </c>
      <c r="D26" s="40" t="s">
        <v>607</v>
      </c>
      <c r="E26" s="70" t="s">
        <v>1608</v>
      </c>
      <c r="F26" s="46" t="s">
        <v>698</v>
      </c>
      <c r="G26" s="46" t="s">
        <v>1550</v>
      </c>
      <c r="H26" s="48" t="s">
        <v>1609</v>
      </c>
      <c r="I26" s="42" t="s">
        <v>610</v>
      </c>
      <c r="J26" s="44" t="s">
        <v>642</v>
      </c>
      <c r="K26" s="43" t="s">
        <v>643</v>
      </c>
      <c r="L26" s="46" t="s">
        <v>610</v>
      </c>
      <c r="M26" s="39"/>
    </row>
    <row r="27" spans="1:13" ht="250.25" customHeight="1">
      <c r="A27" s="54" t="s">
        <v>875</v>
      </c>
      <c r="B27" s="46" t="s">
        <v>1039</v>
      </c>
      <c r="C27" s="95">
        <v>46044</v>
      </c>
      <c r="D27" s="40" t="s">
        <v>607</v>
      </c>
      <c r="E27" s="70" t="s">
        <v>1610</v>
      </c>
      <c r="F27" s="83" t="s">
        <v>695</v>
      </c>
      <c r="G27" s="83" t="s">
        <v>1550</v>
      </c>
      <c r="H27" s="48" t="s">
        <v>2176</v>
      </c>
      <c r="I27" s="42" t="s">
        <v>610</v>
      </c>
      <c r="J27" s="42" t="s">
        <v>642</v>
      </c>
      <c r="K27" s="43" t="s">
        <v>1334</v>
      </c>
      <c r="L27" s="80" t="s">
        <v>610</v>
      </c>
    </row>
    <row r="28" spans="1:13" ht="273.64999999999998" customHeight="1">
      <c r="A28" s="54" t="s">
        <v>875</v>
      </c>
      <c r="B28" s="46" t="s">
        <v>1039</v>
      </c>
      <c r="C28" s="210">
        <v>46044</v>
      </c>
      <c r="D28" s="40" t="s">
        <v>607</v>
      </c>
      <c r="E28" s="213" t="s">
        <v>1612</v>
      </c>
      <c r="F28" s="83" t="s">
        <v>1367</v>
      </c>
      <c r="G28" s="83" t="s">
        <v>1550</v>
      </c>
      <c r="H28" s="48" t="s">
        <v>2174</v>
      </c>
      <c r="I28" s="42" t="s">
        <v>610</v>
      </c>
      <c r="J28" s="42" t="s">
        <v>642</v>
      </c>
      <c r="K28" s="46" t="s">
        <v>1532</v>
      </c>
      <c r="L28" s="80" t="s">
        <v>610</v>
      </c>
    </row>
    <row r="29" spans="1:13" s="110" customFormat="1" ht="307.75" customHeight="1">
      <c r="A29" s="54" t="s">
        <v>875</v>
      </c>
      <c r="B29" s="46" t="s">
        <v>1039</v>
      </c>
      <c r="C29" s="210">
        <v>46058</v>
      </c>
      <c r="D29" s="64" t="s">
        <v>607</v>
      </c>
      <c r="E29" s="297" t="s">
        <v>2129</v>
      </c>
      <c r="F29" s="83" t="s">
        <v>698</v>
      </c>
      <c r="G29" s="83" t="s">
        <v>1558</v>
      </c>
      <c r="H29" s="296" t="s">
        <v>2188</v>
      </c>
      <c r="I29" s="42" t="s">
        <v>610</v>
      </c>
      <c r="J29" s="44" t="s">
        <v>611</v>
      </c>
      <c r="K29" s="43" t="s">
        <v>612</v>
      </c>
      <c r="L29" s="80" t="s">
        <v>610</v>
      </c>
      <c r="M29" s="39"/>
    </row>
    <row r="30" spans="1:13" ht="252" customHeight="1">
      <c r="A30" s="54" t="s">
        <v>875</v>
      </c>
      <c r="B30" s="46" t="s">
        <v>1039</v>
      </c>
      <c r="C30" s="60" t="s">
        <v>6</v>
      </c>
      <c r="D30" s="64" t="s">
        <v>607</v>
      </c>
      <c r="E30" s="32" t="s">
        <v>1611</v>
      </c>
      <c r="F30" s="83" t="s">
        <v>1595</v>
      </c>
      <c r="G30" s="83" t="s">
        <v>1558</v>
      </c>
      <c r="H30" s="48" t="s">
        <v>2175</v>
      </c>
      <c r="I30" s="42" t="s">
        <v>610</v>
      </c>
      <c r="J30" s="44" t="s">
        <v>642</v>
      </c>
      <c r="K30" s="43" t="s">
        <v>612</v>
      </c>
      <c r="L30" s="46" t="s">
        <v>610</v>
      </c>
    </row>
    <row r="31" spans="1:13" ht="159" customHeight="1">
      <c r="A31" s="54" t="s">
        <v>1136</v>
      </c>
      <c r="B31" s="46" t="s">
        <v>1039</v>
      </c>
      <c r="C31" s="60">
        <v>46114</v>
      </c>
      <c r="D31" s="40" t="s">
        <v>1613</v>
      </c>
      <c r="E31" s="32" t="s">
        <v>1614</v>
      </c>
      <c r="F31" s="46" t="s">
        <v>631</v>
      </c>
      <c r="G31" s="46" t="s">
        <v>1558</v>
      </c>
      <c r="H31" s="48" t="s">
        <v>2173</v>
      </c>
      <c r="I31" s="43" t="s">
        <v>610</v>
      </c>
      <c r="J31" s="43" t="s">
        <v>642</v>
      </c>
      <c r="K31" s="46" t="s">
        <v>1547</v>
      </c>
      <c r="L31" s="80" t="s">
        <v>610</v>
      </c>
    </row>
    <row r="32" spans="1:13" s="110" customFormat="1" ht="222.65" customHeight="1">
      <c r="A32" s="54" t="s">
        <v>1136</v>
      </c>
      <c r="B32" s="46" t="s">
        <v>1060</v>
      </c>
      <c r="C32" s="60">
        <v>46129</v>
      </c>
      <c r="D32" s="64" t="s">
        <v>1613</v>
      </c>
      <c r="E32" s="33" t="s">
        <v>1615</v>
      </c>
      <c r="F32" s="83" t="s">
        <v>631</v>
      </c>
      <c r="G32" s="83" t="s">
        <v>1550</v>
      </c>
      <c r="H32" s="48" t="s">
        <v>1616</v>
      </c>
      <c r="I32" s="42" t="s">
        <v>610</v>
      </c>
      <c r="J32" s="44" t="s">
        <v>642</v>
      </c>
      <c r="K32" s="43" t="s">
        <v>1420</v>
      </c>
      <c r="L32" s="80" t="s">
        <v>610</v>
      </c>
      <c r="M32" s="39"/>
    </row>
    <row r="33" spans="1:13" s="110" customFormat="1" ht="72.650000000000006" customHeight="1">
      <c r="A33" s="54" t="s">
        <v>1136</v>
      </c>
      <c r="B33" s="46" t="s">
        <v>1041</v>
      </c>
      <c r="C33" s="60">
        <v>46162</v>
      </c>
      <c r="D33" s="64" t="s">
        <v>2172</v>
      </c>
      <c r="E33" s="70" t="s">
        <v>1617</v>
      </c>
      <c r="F33" s="83" t="s">
        <v>698</v>
      </c>
      <c r="G33" s="83" t="s">
        <v>1550</v>
      </c>
      <c r="H33" s="48" t="s">
        <v>1618</v>
      </c>
      <c r="I33" s="42" t="s">
        <v>6</v>
      </c>
      <c r="J33" s="44" t="s">
        <v>642</v>
      </c>
      <c r="K33" s="43" t="s">
        <v>612</v>
      </c>
      <c r="L33" s="42" t="s">
        <v>6</v>
      </c>
      <c r="M33" s="39"/>
    </row>
    <row r="34" spans="1:13" s="157" customFormat="1" ht="79.400000000000006" customHeight="1">
      <c r="A34" s="54" t="s">
        <v>1136</v>
      </c>
      <c r="B34" s="46" t="s">
        <v>1041</v>
      </c>
      <c r="C34" s="60">
        <v>46245</v>
      </c>
      <c r="D34" s="64" t="s">
        <v>2171</v>
      </c>
      <c r="E34" s="103" t="s">
        <v>1623</v>
      </c>
      <c r="F34" s="83" t="s">
        <v>727</v>
      </c>
      <c r="G34" s="83" t="s">
        <v>1624</v>
      </c>
      <c r="H34" s="48" t="s">
        <v>1625</v>
      </c>
      <c r="I34" s="42" t="s">
        <v>6</v>
      </c>
      <c r="J34" s="44" t="s">
        <v>642</v>
      </c>
      <c r="K34" s="43" t="s">
        <v>1420</v>
      </c>
      <c r="L34" s="42" t="s">
        <v>6</v>
      </c>
      <c r="M34" s="39"/>
    </row>
    <row r="35" spans="1:13" ht="79.400000000000006" customHeight="1">
      <c r="A35" s="54" t="s">
        <v>1136</v>
      </c>
      <c r="B35" s="46" t="s">
        <v>1060</v>
      </c>
      <c r="C35" s="60">
        <v>46254</v>
      </c>
      <c r="D35" s="64" t="s">
        <v>1619</v>
      </c>
      <c r="E35" s="103" t="s">
        <v>1620</v>
      </c>
      <c r="F35" s="83" t="s">
        <v>1160</v>
      </c>
      <c r="G35" s="83" t="s">
        <v>1621</v>
      </c>
      <c r="H35" s="48" t="s">
        <v>1622</v>
      </c>
      <c r="I35" s="42" t="s">
        <v>6</v>
      </c>
      <c r="J35" s="44" t="s">
        <v>642</v>
      </c>
      <c r="K35" s="43" t="s">
        <v>612</v>
      </c>
      <c r="L35" s="42" t="s">
        <v>6</v>
      </c>
    </row>
    <row r="36" spans="1:13" s="157" customFormat="1" ht="79.400000000000006" customHeight="1">
      <c r="A36" s="54" t="s">
        <v>1136</v>
      </c>
      <c r="B36" s="46" t="s">
        <v>1060</v>
      </c>
      <c r="C36" s="60">
        <v>46345</v>
      </c>
      <c r="D36" s="64" t="s">
        <v>1626</v>
      </c>
      <c r="E36" s="103" t="s">
        <v>1627</v>
      </c>
      <c r="F36" s="83" t="s">
        <v>742</v>
      </c>
      <c r="G36" s="83" t="s">
        <v>1624</v>
      </c>
      <c r="H36" s="48" t="s">
        <v>1628</v>
      </c>
      <c r="I36" s="42" t="s">
        <v>6</v>
      </c>
      <c r="J36" s="44" t="s">
        <v>642</v>
      </c>
      <c r="K36" s="43" t="s">
        <v>612</v>
      </c>
      <c r="L36" s="42" t="s">
        <v>6</v>
      </c>
      <c r="M36" s="39"/>
    </row>
    <row r="37" spans="1:13" ht="79.400000000000006" customHeight="1">
      <c r="A37" s="54" t="s">
        <v>1136</v>
      </c>
      <c r="B37" s="46" t="s">
        <v>1060</v>
      </c>
      <c r="C37" s="60">
        <v>46393</v>
      </c>
      <c r="D37" s="64" t="s">
        <v>1629</v>
      </c>
      <c r="E37" s="103" t="s">
        <v>1630</v>
      </c>
      <c r="F37" s="83" t="s">
        <v>646</v>
      </c>
      <c r="G37" s="83" t="s">
        <v>1624</v>
      </c>
      <c r="H37" s="48" t="s">
        <v>1631</v>
      </c>
      <c r="I37" s="42" t="s">
        <v>6</v>
      </c>
      <c r="J37" s="44" t="s">
        <v>642</v>
      </c>
      <c r="K37" s="43" t="s">
        <v>1334</v>
      </c>
      <c r="L37" s="42" t="s">
        <v>6</v>
      </c>
    </row>
    <row r="38" spans="1:13" s="157" customFormat="1" ht="79.400000000000006" customHeight="1">
      <c r="A38" s="54" t="s">
        <v>1136</v>
      </c>
      <c r="B38" s="46" t="s">
        <v>1060</v>
      </c>
      <c r="C38" s="60" t="s">
        <v>6</v>
      </c>
      <c r="D38" s="64" t="s">
        <v>6</v>
      </c>
      <c r="E38" s="103" t="s">
        <v>1632</v>
      </c>
      <c r="F38" s="83" t="s">
        <v>738</v>
      </c>
      <c r="G38" s="83" t="s">
        <v>1624</v>
      </c>
      <c r="H38" s="48" t="s">
        <v>1216</v>
      </c>
      <c r="I38" s="42" t="s">
        <v>6</v>
      </c>
      <c r="J38" s="44" t="s">
        <v>642</v>
      </c>
      <c r="K38" s="43" t="s">
        <v>612</v>
      </c>
      <c r="L38" s="42" t="s">
        <v>6</v>
      </c>
      <c r="M38" s="39"/>
    </row>
    <row r="39" spans="1:13" s="157" customFormat="1" ht="79.400000000000006" customHeight="1">
      <c r="A39" s="54" t="s">
        <v>1136</v>
      </c>
      <c r="B39" s="46" t="s">
        <v>1060</v>
      </c>
      <c r="C39" s="60" t="s">
        <v>6</v>
      </c>
      <c r="D39" s="64" t="s">
        <v>6</v>
      </c>
      <c r="E39" s="103" t="s">
        <v>1633</v>
      </c>
      <c r="F39" s="83" t="s">
        <v>1218</v>
      </c>
      <c r="G39" s="83" t="s">
        <v>1624</v>
      </c>
      <c r="H39" s="48" t="s">
        <v>1216</v>
      </c>
      <c r="I39" s="42" t="s">
        <v>6</v>
      </c>
      <c r="J39" s="44" t="s">
        <v>642</v>
      </c>
      <c r="K39" s="43" t="s">
        <v>1334</v>
      </c>
      <c r="L39" s="42" t="s">
        <v>6</v>
      </c>
      <c r="M39" s="39"/>
    </row>
    <row r="40" spans="1:13" s="157" customFormat="1" ht="79.400000000000006" customHeight="1">
      <c r="A40" s="54" t="s">
        <v>6</v>
      </c>
      <c r="B40" s="46" t="s">
        <v>2143</v>
      </c>
      <c r="C40" s="60" t="s">
        <v>6</v>
      </c>
      <c r="D40" s="64" t="s">
        <v>6</v>
      </c>
      <c r="E40" s="103" t="s">
        <v>1634</v>
      </c>
      <c r="F40" s="83" t="s">
        <v>1864</v>
      </c>
      <c r="G40" s="83" t="s">
        <v>1624</v>
      </c>
      <c r="H40" s="48" t="s">
        <v>1216</v>
      </c>
      <c r="I40" s="42" t="s">
        <v>6</v>
      </c>
      <c r="J40" s="44" t="s">
        <v>611</v>
      </c>
      <c r="K40" s="43" t="s">
        <v>612</v>
      </c>
      <c r="L40" s="42" t="s">
        <v>6</v>
      </c>
      <c r="M40" s="39"/>
    </row>
    <row r="41" spans="1:13" s="157" customFormat="1" ht="79.400000000000006" customHeight="1">
      <c r="A41" s="54" t="s">
        <v>6</v>
      </c>
      <c r="B41" s="46" t="s">
        <v>1039</v>
      </c>
      <c r="C41" s="60" t="s">
        <v>6</v>
      </c>
      <c r="D41" s="64" t="s">
        <v>6</v>
      </c>
      <c r="E41" s="103" t="s">
        <v>1635</v>
      </c>
      <c r="F41" s="83" t="s">
        <v>698</v>
      </c>
      <c r="G41" s="83" t="s">
        <v>1624</v>
      </c>
      <c r="H41" s="48" t="s">
        <v>1216</v>
      </c>
      <c r="I41" s="42" t="s">
        <v>6</v>
      </c>
      <c r="J41" s="44" t="s">
        <v>642</v>
      </c>
      <c r="K41" s="43" t="s">
        <v>612</v>
      </c>
      <c r="L41" s="42" t="s">
        <v>6</v>
      </c>
      <c r="M41" s="39"/>
    </row>
    <row r="42" spans="1:13" s="157" customFormat="1" ht="79.400000000000006" customHeight="1">
      <c r="A42" s="54" t="s">
        <v>6</v>
      </c>
      <c r="B42" s="46" t="s">
        <v>1039</v>
      </c>
      <c r="C42" s="60" t="s">
        <v>6</v>
      </c>
      <c r="D42" s="64" t="s">
        <v>6</v>
      </c>
      <c r="E42" s="103" t="s">
        <v>1636</v>
      </c>
      <c r="F42" s="83" t="s">
        <v>956</v>
      </c>
      <c r="G42" s="83" t="s">
        <v>1624</v>
      </c>
      <c r="H42" s="48" t="s">
        <v>1216</v>
      </c>
      <c r="I42" s="42" t="s">
        <v>6</v>
      </c>
      <c r="J42" s="44" t="s">
        <v>642</v>
      </c>
      <c r="K42" s="43" t="s">
        <v>643</v>
      </c>
      <c r="L42" s="42" t="s">
        <v>6</v>
      </c>
      <c r="M42" s="39"/>
    </row>
    <row r="43" spans="1:13" s="110" customFormat="1" ht="75" customHeight="1">
      <c r="A43" s="54" t="s">
        <v>6</v>
      </c>
      <c r="B43" s="46" t="s">
        <v>1060</v>
      </c>
      <c r="C43" s="60" t="s">
        <v>6</v>
      </c>
      <c r="D43" s="64" t="s">
        <v>6</v>
      </c>
      <c r="E43" s="103" t="s">
        <v>1637</v>
      </c>
      <c r="F43" s="83" t="s">
        <v>608</v>
      </c>
      <c r="G43" s="83" t="s">
        <v>1624</v>
      </c>
      <c r="H43" s="48" t="s">
        <v>1638</v>
      </c>
      <c r="I43" s="42" t="s">
        <v>6</v>
      </c>
      <c r="J43" s="44" t="s">
        <v>642</v>
      </c>
      <c r="K43" s="43" t="s">
        <v>6</v>
      </c>
      <c r="L43" s="42" t="s">
        <v>6</v>
      </c>
      <c r="M43" s="39"/>
    </row>
    <row r="44" spans="1:13" ht="108.5">
      <c r="A44" s="54" t="s">
        <v>6</v>
      </c>
      <c r="B44" s="46" t="s">
        <v>1060</v>
      </c>
      <c r="C44" s="60" t="s">
        <v>6</v>
      </c>
      <c r="D44" s="64" t="s">
        <v>607</v>
      </c>
      <c r="E44" s="116" t="s">
        <v>1639</v>
      </c>
      <c r="F44" s="46" t="s">
        <v>1595</v>
      </c>
      <c r="G44" s="46" t="s">
        <v>1558</v>
      </c>
      <c r="H44" s="48" t="s">
        <v>1640</v>
      </c>
      <c r="I44" s="46" t="s">
        <v>1062</v>
      </c>
      <c r="J44" s="44" t="s">
        <v>642</v>
      </c>
      <c r="K44" s="43" t="s">
        <v>612</v>
      </c>
      <c r="L44" s="46" t="s">
        <v>1062</v>
      </c>
    </row>
    <row r="45" spans="1:13" ht="88.5" customHeight="1">
      <c r="A45" s="54" t="s">
        <v>6</v>
      </c>
      <c r="B45" s="46" t="s">
        <v>1060</v>
      </c>
      <c r="C45" s="60" t="s">
        <v>6</v>
      </c>
      <c r="D45" s="40" t="s">
        <v>6</v>
      </c>
      <c r="E45" s="70" t="s">
        <v>1641</v>
      </c>
      <c r="F45" s="46" t="s">
        <v>608</v>
      </c>
      <c r="G45" s="46" t="s">
        <v>1550</v>
      </c>
      <c r="H45" s="48" t="s">
        <v>1216</v>
      </c>
      <c r="I45" s="43" t="s">
        <v>6</v>
      </c>
      <c r="J45" s="43" t="s">
        <v>642</v>
      </c>
      <c r="K45" s="43" t="s">
        <v>612</v>
      </c>
      <c r="L45" s="42" t="s">
        <v>6</v>
      </c>
    </row>
    <row r="46" spans="1:13" ht="58.5" customHeight="1">
      <c r="A46" s="54" t="s">
        <v>6</v>
      </c>
      <c r="B46" s="46" t="s">
        <v>1060</v>
      </c>
      <c r="C46" s="60" t="s">
        <v>6</v>
      </c>
      <c r="D46" s="40" t="s">
        <v>6</v>
      </c>
      <c r="E46" s="32" t="s">
        <v>1642</v>
      </c>
      <c r="F46" s="46" t="s">
        <v>608</v>
      </c>
      <c r="G46" s="46" t="s">
        <v>1550</v>
      </c>
      <c r="H46" s="48" t="s">
        <v>1216</v>
      </c>
      <c r="I46" s="43" t="s">
        <v>6</v>
      </c>
      <c r="J46" s="43" t="s">
        <v>642</v>
      </c>
      <c r="K46" s="43" t="s">
        <v>643</v>
      </c>
      <c r="L46" s="42" t="s">
        <v>6</v>
      </c>
    </row>
    <row r="47" spans="1:13" s="157" customFormat="1" ht="79.400000000000006" customHeight="1">
      <c r="A47" s="54" t="s">
        <v>6</v>
      </c>
      <c r="B47" s="46" t="s">
        <v>1060</v>
      </c>
      <c r="C47" s="60" t="s">
        <v>6</v>
      </c>
      <c r="D47" s="64" t="s">
        <v>1321</v>
      </c>
      <c r="E47" s="103" t="s">
        <v>1643</v>
      </c>
      <c r="F47" s="83" t="s">
        <v>1644</v>
      </c>
      <c r="G47" s="83" t="s">
        <v>1624</v>
      </c>
      <c r="H47" s="48" t="s">
        <v>1645</v>
      </c>
      <c r="I47" s="42" t="s">
        <v>1321</v>
      </c>
      <c r="J47" s="43" t="s">
        <v>626</v>
      </c>
      <c r="K47" s="43" t="s">
        <v>626</v>
      </c>
      <c r="L47" s="42" t="s">
        <v>1321</v>
      </c>
      <c r="M47" s="39"/>
    </row>
    <row r="48" spans="1:13" ht="88.5" customHeight="1">
      <c r="A48" s="54" t="s">
        <v>6</v>
      </c>
      <c r="B48" s="46" t="s">
        <v>1060</v>
      </c>
      <c r="C48" s="60" t="s">
        <v>6</v>
      </c>
      <c r="D48" s="40" t="s">
        <v>1321</v>
      </c>
      <c r="E48" s="146" t="s">
        <v>1646</v>
      </c>
      <c r="F48" s="46" t="s">
        <v>1437</v>
      </c>
      <c r="G48" s="46" t="s">
        <v>1550</v>
      </c>
      <c r="H48" s="48" t="s">
        <v>1647</v>
      </c>
      <c r="I48" s="43" t="s">
        <v>1321</v>
      </c>
      <c r="J48" s="43" t="s">
        <v>626</v>
      </c>
      <c r="K48" s="43" t="s">
        <v>626</v>
      </c>
      <c r="L48" s="42" t="s">
        <v>1321</v>
      </c>
    </row>
    <row r="49" spans="1:12" ht="60" customHeight="1">
      <c r="A49" s="54" t="s">
        <v>6</v>
      </c>
      <c r="B49" s="46" t="s">
        <v>1060</v>
      </c>
      <c r="C49" s="60" t="s">
        <v>6</v>
      </c>
      <c r="D49" s="64" t="s">
        <v>1321</v>
      </c>
      <c r="E49" s="32" t="s">
        <v>1648</v>
      </c>
      <c r="F49" s="46" t="s">
        <v>1488</v>
      </c>
      <c r="G49" s="46" t="s">
        <v>1541</v>
      </c>
      <c r="H49" s="48" t="s">
        <v>1647</v>
      </c>
      <c r="I49" s="43" t="s">
        <v>1321</v>
      </c>
      <c r="J49" s="44" t="s">
        <v>626</v>
      </c>
      <c r="K49" s="43" t="s">
        <v>626</v>
      </c>
      <c r="L49" s="42" t="s">
        <v>1321</v>
      </c>
    </row>
    <row r="50" spans="1:12" ht="65.25" customHeight="1">
      <c r="A50" s="299" t="s">
        <v>6</v>
      </c>
      <c r="B50" s="46" t="s">
        <v>1060</v>
      </c>
      <c r="C50" s="68" t="s">
        <v>6</v>
      </c>
      <c r="D50" s="77" t="s">
        <v>1321</v>
      </c>
      <c r="E50" s="82" t="s">
        <v>1649</v>
      </c>
      <c r="F50" s="46" t="s">
        <v>1488</v>
      </c>
      <c r="G50" s="74" t="s">
        <v>1541</v>
      </c>
      <c r="H50" s="48" t="s">
        <v>1647</v>
      </c>
      <c r="I50" s="43" t="s">
        <v>1321</v>
      </c>
      <c r="J50" s="44" t="s">
        <v>626</v>
      </c>
      <c r="K50" s="43" t="s">
        <v>626</v>
      </c>
      <c r="L50" s="42" t="s">
        <v>1321</v>
      </c>
    </row>
    <row r="51" spans="1:12" ht="64.5" customHeight="1">
      <c r="A51" s="54" t="s">
        <v>6</v>
      </c>
      <c r="B51" s="46" t="s">
        <v>1060</v>
      </c>
      <c r="C51" s="60" t="s">
        <v>6</v>
      </c>
      <c r="D51" s="66" t="s">
        <v>1321</v>
      </c>
      <c r="E51" s="33" t="s">
        <v>1650</v>
      </c>
      <c r="F51" s="46" t="s">
        <v>698</v>
      </c>
      <c r="G51" s="46" t="s">
        <v>1651</v>
      </c>
      <c r="H51" s="48" t="s">
        <v>1647</v>
      </c>
      <c r="I51" s="43" t="s">
        <v>1321</v>
      </c>
      <c r="J51" s="44" t="s">
        <v>626</v>
      </c>
      <c r="K51" s="43" t="s">
        <v>626</v>
      </c>
      <c r="L51" s="42" t="s">
        <v>1321</v>
      </c>
    </row>
    <row r="52" spans="1:12" ht="102" customHeight="1">
      <c r="A52" s="54" t="s">
        <v>6</v>
      </c>
      <c r="B52" s="46" t="s">
        <v>1060</v>
      </c>
      <c r="C52" s="60" t="s">
        <v>6</v>
      </c>
      <c r="D52" s="64" t="s">
        <v>1321</v>
      </c>
      <c r="E52" s="32" t="s">
        <v>1652</v>
      </c>
      <c r="F52" s="46" t="s">
        <v>1507</v>
      </c>
      <c r="G52" s="46" t="s">
        <v>1541</v>
      </c>
      <c r="H52" s="48" t="s">
        <v>1653</v>
      </c>
      <c r="I52" s="43" t="s">
        <v>1321</v>
      </c>
      <c r="J52" s="44" t="s">
        <v>626</v>
      </c>
      <c r="K52" s="43" t="s">
        <v>626</v>
      </c>
      <c r="L52" s="42" t="s">
        <v>1321</v>
      </c>
    </row>
    <row r="53" spans="1:12" ht="90.65" customHeight="1">
      <c r="A53" s="54" t="s">
        <v>6</v>
      </c>
      <c r="B53" s="46" t="s">
        <v>1060</v>
      </c>
      <c r="C53" s="59" t="s">
        <v>6</v>
      </c>
      <c r="D53" s="100" t="s">
        <v>1321</v>
      </c>
      <c r="E53" s="32" t="s">
        <v>1654</v>
      </c>
      <c r="F53" s="46" t="s">
        <v>985</v>
      </c>
      <c r="G53" s="46" t="s">
        <v>1541</v>
      </c>
      <c r="H53" s="48" t="s">
        <v>1647</v>
      </c>
      <c r="I53" s="43" t="s">
        <v>1321</v>
      </c>
      <c r="J53" s="44" t="s">
        <v>626</v>
      </c>
      <c r="K53" s="43" t="s">
        <v>626</v>
      </c>
      <c r="L53" s="42" t="s">
        <v>1321</v>
      </c>
    </row>
  </sheetData>
  <sheetProtection autoFilter="0"/>
  <autoFilter ref="A1:L54" xr:uid="{73AA9A74-D429-4686-B596-F4EEA4A5901F}"/>
  <sortState xmlns:xlrd2="http://schemas.microsoft.com/office/spreadsheetml/2017/richdata2" ref="A1:L53">
    <sortCondition ref="C2:C53"/>
  </sortState>
  <dataValidations count="5">
    <dataValidation type="list" allowBlank="1" showInputMessage="1" showErrorMessage="1" sqref="L52 J28:J53 J1:J27" xr:uid="{94021A6E-D03B-4B3E-B1B1-BF3B1EB31929}">
      <formula1>comms</formula1>
    </dataValidation>
    <dataValidation type="list" allowBlank="1" showInputMessage="1" showErrorMessage="1" sqref="J23 L22:L23 I28:I53 I1:I27" xr:uid="{715501A5-4209-49C4-B9CF-8F23624F4865}">
      <formula1>Potential_cost_impact</formula1>
    </dataValidation>
    <dataValidation type="list" allowBlank="1" showInputMessage="1" showErrorMessage="1" promptTitle="Insert commissioner" sqref="L52 J28:J53 J1:J27" xr:uid="{D673AC0A-07D1-499E-8446-58A205D78FC8}">
      <formula1>comms</formula1>
    </dataValidation>
    <dataValidation type="list" allowBlank="1" showInputMessage="1" showErrorMessage="1" sqref="K28:K53 K1:K27" xr:uid="{A2073D65-33D3-4EE0-BAEE-95EFED42DCB9}">
      <formula1>Providelist</formula1>
    </dataValidation>
    <dataValidation type="list" allowBlank="1" showInputMessage="1" showErrorMessage="1" sqref="G28:G53 G1:G27" xr:uid="{F4531C4A-7F15-4B0C-AFB6-2CF056C60623}">
      <formula1>Typeofguidance</formula1>
    </dataValidation>
  </dataValidations>
  <hyperlinks>
    <hyperlink ref="E52" r:id="rId1" xr:uid="{7FB29964-7E4B-48BA-8A19-F5F454CAB7D6}"/>
    <hyperlink ref="E53" r:id="rId2" xr:uid="{645A1701-31C3-4087-B9A0-7D433047F3CD}"/>
    <hyperlink ref="E6" r:id="rId3" xr:uid="{70D4B63D-F5EC-4136-9688-C82C52F5A4B5}"/>
    <hyperlink ref="E3" r:id="rId4" xr:uid="{DE805658-BACC-4356-AAD5-71F37E125C85}"/>
    <hyperlink ref="E51" r:id="rId5" xr:uid="{A568B7CA-67A2-4A07-9CAF-FAB7799F5CE1}"/>
    <hyperlink ref="E5" r:id="rId6" xr:uid="{9D8364C9-B478-415B-82DB-1EF471AADDAC}"/>
    <hyperlink ref="E46" r:id="rId7" xr:uid="{82C5EC79-6DBA-4B41-AEE8-FD285B7AD9FD}"/>
    <hyperlink ref="E49" r:id="rId8" display="Non-invasive skin closure devices for surgical incisions (MT775)" xr:uid="{406C9D9F-74BA-4C77-9DBF-A6BAF4080446}"/>
    <hyperlink ref="E50" r:id="rId9" display="Surgical vessel sealing systems (MT798)" xr:uid="{3BF097C3-4DD6-41F3-BDA8-5820460AC006}"/>
    <hyperlink ref="E9" r:id="rId10" display="Home-testing devices for diagnosing obstructive sleep apnoea hypopnoea syndrome [GID-DG10074] (DG62)" xr:uid="{F844753D-D070-474E-8A9D-4CF6AD424A03}"/>
    <hyperlink ref="E4" r:id="rId11" xr:uid="{B18EFB85-8143-43A3-BA11-FD68E0850DF5}"/>
    <hyperlink ref="E2" r:id="rId12" xr:uid="{BF93FCC0-6CA0-4F5C-BB1E-AC39B4544308}"/>
    <hyperlink ref="E8" r:id="rId13" xr:uid="{D36EACB3-144A-4B4B-ACCF-7C97A1428A60}"/>
    <hyperlink ref="E22" r:id="rId14" xr:uid="{0BDB2376-8CEC-4DB5-910B-E625096A6DFC}"/>
    <hyperlink ref="E7" r:id="rId15" xr:uid="{66F79761-C915-4EF4-9045-62EF5164D618}"/>
    <hyperlink ref="E10" r:id="rId16" display="Digital technologies to support self-management of COPD: early value assessment [GID-HTE10030] (HTE19) " xr:uid="{3CD5930D-8C8B-4DB1-8D88-931484959A91}"/>
    <hyperlink ref="E17" r:id="rId17" display="Digital therapy for chronic tic disorders and Tourette syndrome: early value assessment HTG748" xr:uid="{8DB6393F-7837-4778-ACEA-90CB2EF39B5F}"/>
    <hyperlink ref="E20" r:id="rId18" xr:uid="{492D1391-A4E7-4C0B-9322-6D7921F1B864}"/>
    <hyperlink ref="E13" r:id="rId19" xr:uid="{83343053-5B5A-484C-8FD7-EE8A26614C40}"/>
    <hyperlink ref="E12" r:id="rId20" xr:uid="{76FD7DEB-868C-4D7F-877B-882BCEDA9AD0}"/>
    <hyperlink ref="E18" r:id="rId21" display="Topical antimicrobial dressings for locally infected leg ulcers: Late stage assessment HTG751" xr:uid="{0D1A8250-2F3B-4F9C-AD14-368542D970B6}"/>
    <hyperlink ref="E15" r:id="rId22" display="Artificial intelligence (AI) technologies for assessing and triaging skin lesions referred to the urgent suspected skin cancer pathway: early value assessment HTG746" xr:uid="{2A4A4B3E-061E-4A40-BCB1-5EAA79B04F4F}"/>
    <hyperlink ref="E16" r:id="rId23" display="Drug-eluting stents for treating coronary artery disease: late stage assessment HTG747" xr:uid="{A96AD563-1053-46C6-A281-5297740C02A5}"/>
    <hyperlink ref="E19" r:id="rId24" xr:uid="{A731EF18-59E9-4139-BDC2-12D52147BDDD}"/>
    <hyperlink ref="E23" r:id="rId25" xr:uid="{53E2CECA-02B4-4F42-A0F4-6C024FF1D6B1}"/>
    <hyperlink ref="E11" r:id="rId26" xr:uid="{0DF560F4-A03A-441B-B8A0-39FE37C5CF46}"/>
    <hyperlink ref="E24" r:id="rId27" xr:uid="{CBE5DF64-F40B-4534-A756-622EE1600559}"/>
    <hyperlink ref="E30" r:id="rId28" xr:uid="{076729C6-EB54-4D42-B9E4-A63EBD87CD6F}"/>
    <hyperlink ref="E21" r:id="rId29" xr:uid="{4A182F48-8251-488F-990C-23CC46190214}"/>
    <hyperlink ref="E25" r:id="rId30" xr:uid="{615AB71C-2320-47FB-93EE-266F2A44D506}"/>
    <hyperlink ref="E26" r:id="rId31" xr:uid="{87901CD9-20C5-4877-A16C-9A1BF6FF907F}"/>
    <hyperlink ref="E28" r:id="rId32" xr:uid="{67D2FF1A-0988-40E7-9C67-5F938DD9D90B}"/>
    <hyperlink ref="E31" r:id="rId33" xr:uid="{63793D44-B96A-4D37-9D54-8F697739D106}"/>
    <hyperlink ref="E27" r:id="rId34" xr:uid="{F80A7C7B-8589-42EB-9A33-F0E62EE70282}"/>
    <hyperlink ref="E14" r:id="rId35" display="Slide sheets for moving or repositioning a person: late stage assessment HTG745" xr:uid="{138E938E-D5E7-4CA6-9D92-8F14F7D827B0}"/>
    <hyperlink ref="E35" r:id="rId36" xr:uid="{C5E6C1E7-1C71-49E1-8AC7-5E60F885D6AE}"/>
    <hyperlink ref="E48" r:id="rId37" xr:uid="{D4566D5A-8E64-4CFD-A5CB-BE1138115800}"/>
    <hyperlink ref="E32" r:id="rId38" xr:uid="{D807F5ED-E33D-466A-97A2-AE884582B7A4}"/>
    <hyperlink ref="E45" r:id="rId39" xr:uid="{6D8455C6-46BD-440F-91C6-74BAE5581E20}"/>
    <hyperlink ref="E33" r:id="rId40" xr:uid="{C3B2E636-DB43-4F7A-9F89-77733EF4F5CD}"/>
    <hyperlink ref="E43" r:id="rId41" xr:uid="{12D6596A-16D5-4C69-B97D-4A4A68EB4186}"/>
    <hyperlink ref="E44" r:id="rId42" display="https://www.nice.org.uk/guidance/indevelopment/gid-dg10083/documents" xr:uid="{79470FF8-A428-498D-B15E-BC05295018F0}"/>
    <hyperlink ref="E37" r:id="rId43" xr:uid="{6D720CEE-F9A3-4857-B1CC-5D3362F96FCC}"/>
    <hyperlink ref="E39" r:id="rId44" xr:uid="{5B9C002D-B89A-4B04-9175-48F42272F2F3}"/>
    <hyperlink ref="E34" r:id="rId45" xr:uid="{E5FEA774-FCAB-4473-9613-8BCEB75665EA}"/>
    <hyperlink ref="E38" r:id="rId46" xr:uid="{D3F3A567-AB89-42B9-9778-DB83109F28B0}"/>
    <hyperlink ref="E36" r:id="rId47" xr:uid="{2FFE3339-3C28-4E97-89CC-BD81AE58FC19}"/>
    <hyperlink ref="E47" r:id="rId48" xr:uid="{029EDA9A-D950-45CC-86CC-9F55EC364F1A}"/>
    <hyperlink ref="E41" r:id="rId49" xr:uid="{B9C35579-F5E2-4E83-A2EF-DF1FFE7042FB}"/>
    <hyperlink ref="E40" r:id="rId50" xr:uid="{F3DD6066-C931-46D7-AE5E-8C88823C73E2}"/>
    <hyperlink ref="E42" r:id="rId51" xr:uid="{C46717AD-AA49-420C-AC63-F83AE27CAFA2}"/>
    <hyperlink ref="E29" r:id="rId52" xr:uid="{68F7B403-4594-475D-91B6-4A6516426CF3}"/>
  </hyperlinks>
  <pageMargins left="0.7" right="0.7" top="0.75" bottom="0.75" header="0.3" footer="0.3"/>
  <pageSetup paperSize="9" orientation="portrait" r:id="rId53"/>
  <extLst>
    <ext xmlns:x14="http://schemas.microsoft.com/office/spreadsheetml/2009/9/main" uri="{CCE6A557-97BC-4b89-ADB6-D9C93CAAB3DF}">
      <x14:dataValidations xmlns:xm="http://schemas.microsoft.com/office/excel/2006/main" count="5">
        <x14:dataValidation type="list" allowBlank="1" showInputMessage="1" showErrorMessage="1" xr:uid="{78F0E3C5-E5A1-4E70-804A-26881D279CF9}">
          <x14:formula1>
            <xm:f>Lists!$F$4:$F$32</xm:f>
          </x14:formula1>
          <xm:sqref>K27</xm:sqref>
        </x14:dataValidation>
        <x14:dataValidation type="list" allowBlank="1" showInputMessage="1" showErrorMessage="1" promptTitle="Insert commissioner" xr:uid="{EE990F66-3D0A-42CB-A35D-0668593D6451}">
          <x14:formula1>
            <xm:f>Lists!$F$5:$F$30</xm:f>
          </x14:formula1>
          <xm:sqref>K6 K20 K15 K8:K9 K11:K13 K22 K24:K26 K46 K32:K44 K28:K30</xm:sqref>
        </x14:dataValidation>
        <x14:dataValidation type="list" allowBlank="1" showInputMessage="1" showErrorMessage="1" xr:uid="{C62E60D9-5369-4BA2-84E9-40F1C06553CF}">
          <x14:formula1>
            <xm:f>Lists!$F$5:$F$30</xm:f>
          </x14:formula1>
          <xm:sqref>K6 K20 K15 K8:K9 K11:K13 K22 K24:K26 K46 K32:K44 K28:K30</xm:sqref>
        </x14:dataValidation>
        <x14:dataValidation type="list" allowBlank="1" showInputMessage="1" showErrorMessage="1" xr:uid="{3BB7DD62-B8EF-43D4-9417-574CFD380FFE}">
          <x14:formula1>
            <xm:f>Lists!$L$5:$L$13</xm:f>
          </x14:formula1>
          <xm:sqref>B28:B53 B2:B27</xm:sqref>
        </x14:dataValidation>
        <x14:dataValidation type="list" allowBlank="1" showInputMessage="1" showErrorMessage="1" xr:uid="{15DF28AF-238C-4419-BE56-9544BAD5C7F1}">
          <x14:formula1>
            <xm:f>Lists!$B$5:$B$52</xm:f>
          </x14:formula1>
          <xm:sqref>F1:F53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BD82C-6651-4CC0-8C84-CED57E571287}">
  <dimension ref="A1:H45"/>
  <sheetViews>
    <sheetView zoomScale="90" zoomScaleNormal="90" workbookViewId="0"/>
  </sheetViews>
  <sheetFormatPr defaultRowHeight="60" customHeight="1"/>
  <cols>
    <col min="1" max="1" width="15.54296875" style="225" customWidth="1"/>
    <col min="2" max="2" width="13.54296875" style="226" customWidth="1"/>
    <col min="3" max="3" width="19.453125" style="227" customWidth="1"/>
    <col min="4" max="4" width="14.453125" style="228" customWidth="1"/>
    <col min="5" max="5" width="45.54296875" style="229" customWidth="1"/>
    <col min="6" max="6" width="26.54296875" style="224" customWidth="1"/>
    <col min="7" max="7" width="124.54296875" style="229" customWidth="1"/>
    <col min="8" max="16384" width="8.7265625" style="224"/>
  </cols>
  <sheetData>
    <row r="1" spans="1:7" s="31" customFormat="1" ht="77.5">
      <c r="A1" s="30" t="s">
        <v>588</v>
      </c>
      <c r="B1" s="30" t="s">
        <v>340</v>
      </c>
      <c r="C1" s="30" t="s">
        <v>1390</v>
      </c>
      <c r="D1" s="30" t="s">
        <v>1655</v>
      </c>
      <c r="E1" s="30" t="s">
        <v>336</v>
      </c>
      <c r="F1" s="30" t="s">
        <v>1391</v>
      </c>
      <c r="G1" s="86" t="s">
        <v>1656</v>
      </c>
    </row>
    <row r="2" spans="1:7" ht="46.5">
      <c r="A2" s="230" t="s">
        <v>1660</v>
      </c>
      <c r="B2" s="210">
        <v>45384</v>
      </c>
      <c r="C2" s="284" t="s">
        <v>607</v>
      </c>
      <c r="D2" s="211" t="s">
        <v>1662</v>
      </c>
      <c r="E2" s="232" t="s">
        <v>1663</v>
      </c>
      <c r="F2" s="221" t="s">
        <v>1664</v>
      </c>
      <c r="G2" s="233" t="s">
        <v>1665</v>
      </c>
    </row>
    <row r="3" spans="1:7" ht="62">
      <c r="A3" s="230" t="s">
        <v>605</v>
      </c>
      <c r="B3" s="210">
        <v>45398</v>
      </c>
      <c r="C3" s="284" t="s">
        <v>607</v>
      </c>
      <c r="D3" s="211" t="s">
        <v>1666</v>
      </c>
      <c r="E3" s="232" t="s">
        <v>1667</v>
      </c>
      <c r="F3" s="221" t="s">
        <v>1658</v>
      </c>
      <c r="G3" s="233" t="s">
        <v>1668</v>
      </c>
    </row>
    <row r="4" spans="1:7" ht="77.5">
      <c r="A4" s="234" t="s">
        <v>605</v>
      </c>
      <c r="B4" s="235">
        <v>45428</v>
      </c>
      <c r="C4" s="285" t="s">
        <v>607</v>
      </c>
      <c r="D4" s="236" t="s">
        <v>1669</v>
      </c>
      <c r="E4" s="237" t="s">
        <v>1670</v>
      </c>
      <c r="F4" s="238" t="s">
        <v>1671</v>
      </c>
      <c r="G4" s="239" t="s">
        <v>1672</v>
      </c>
    </row>
    <row r="5" spans="1:7" ht="46.5">
      <c r="A5" s="230" t="s">
        <v>605</v>
      </c>
      <c r="B5" s="210">
        <v>45428</v>
      </c>
      <c r="C5" s="284" t="s">
        <v>607</v>
      </c>
      <c r="D5" s="211" t="s">
        <v>1673</v>
      </c>
      <c r="E5" s="232" t="s">
        <v>1674</v>
      </c>
      <c r="F5" s="221" t="s">
        <v>771</v>
      </c>
      <c r="G5" s="233" t="s">
        <v>1675</v>
      </c>
    </row>
    <row r="6" spans="1:7" ht="93">
      <c r="A6" s="240" t="s">
        <v>605</v>
      </c>
      <c r="B6" s="241">
        <v>45428</v>
      </c>
      <c r="C6" s="286" t="s">
        <v>607</v>
      </c>
      <c r="D6" s="242" t="s">
        <v>1676</v>
      </c>
      <c r="E6" s="243" t="s">
        <v>1677</v>
      </c>
      <c r="F6" s="244" t="s">
        <v>1671</v>
      </c>
      <c r="G6" s="245" t="s">
        <v>1678</v>
      </c>
    </row>
    <row r="7" spans="1:7" ht="46.5">
      <c r="A7" s="246" t="s">
        <v>605</v>
      </c>
      <c r="B7" s="247">
        <v>45463</v>
      </c>
      <c r="C7" s="287" t="s">
        <v>607</v>
      </c>
      <c r="D7" s="248" t="s">
        <v>1679</v>
      </c>
      <c r="E7" s="249" t="s">
        <v>1680</v>
      </c>
      <c r="F7" s="250" t="s">
        <v>1657</v>
      </c>
      <c r="G7" s="251" t="s">
        <v>1681</v>
      </c>
    </row>
    <row r="8" spans="1:7" ht="62">
      <c r="A8" s="252" t="s">
        <v>605</v>
      </c>
      <c r="B8" s="210">
        <v>45525</v>
      </c>
      <c r="C8" s="284" t="s">
        <v>607</v>
      </c>
      <c r="D8" s="253" t="s">
        <v>1682</v>
      </c>
      <c r="E8" s="243" t="s">
        <v>1683</v>
      </c>
      <c r="F8" s="244" t="s">
        <v>631</v>
      </c>
      <c r="G8" s="254" t="s">
        <v>1684</v>
      </c>
    </row>
    <row r="9" spans="1:7" ht="31">
      <c r="A9" s="255" t="s">
        <v>605</v>
      </c>
      <c r="B9" s="235">
        <v>45525</v>
      </c>
      <c r="C9" s="288" t="s">
        <v>607</v>
      </c>
      <c r="D9" s="253" t="s">
        <v>1685</v>
      </c>
      <c r="E9" s="243" t="s">
        <v>1686</v>
      </c>
      <c r="F9" s="244" t="s">
        <v>1659</v>
      </c>
      <c r="G9" s="254" t="s">
        <v>1687</v>
      </c>
    </row>
    <row r="10" spans="1:7" ht="31">
      <c r="A10" s="252" t="s">
        <v>605</v>
      </c>
      <c r="B10" s="210">
        <v>45525</v>
      </c>
      <c r="C10" s="284" t="s">
        <v>607</v>
      </c>
      <c r="D10" s="256" t="s">
        <v>1688</v>
      </c>
      <c r="E10" s="257" t="s">
        <v>1689</v>
      </c>
      <c r="F10" s="258" t="s">
        <v>1690</v>
      </c>
      <c r="G10" s="251" t="s">
        <v>1691</v>
      </c>
    </row>
    <row r="11" spans="1:7" ht="62">
      <c r="A11" s="255" t="s">
        <v>605</v>
      </c>
      <c r="B11" s="259">
        <v>45538</v>
      </c>
      <c r="C11" s="285" t="s">
        <v>607</v>
      </c>
      <c r="D11" s="242" t="s">
        <v>1692</v>
      </c>
      <c r="E11" s="243" t="s">
        <v>1693</v>
      </c>
      <c r="F11" s="260" t="s">
        <v>1657</v>
      </c>
      <c r="G11" s="254" t="s">
        <v>1694</v>
      </c>
    </row>
    <row r="12" spans="1:7" ht="31">
      <c r="A12" s="230" t="s">
        <v>605</v>
      </c>
      <c r="B12" s="210">
        <v>45610</v>
      </c>
      <c r="C12" s="284" t="s">
        <v>607</v>
      </c>
      <c r="D12" s="211" t="s">
        <v>1695</v>
      </c>
      <c r="E12" s="213" t="s">
        <v>1696</v>
      </c>
      <c r="F12" s="221" t="s">
        <v>1160</v>
      </c>
      <c r="G12" s="261" t="s">
        <v>1697</v>
      </c>
    </row>
    <row r="13" spans="1:7" ht="124">
      <c r="A13" s="255" t="s">
        <v>605</v>
      </c>
      <c r="B13" s="259">
        <v>45643</v>
      </c>
      <c r="C13" s="289" t="s">
        <v>607</v>
      </c>
      <c r="D13" s="262" t="s">
        <v>1698</v>
      </c>
      <c r="E13" s="263" t="s">
        <v>1699</v>
      </c>
      <c r="F13" s="258" t="s">
        <v>1657</v>
      </c>
      <c r="G13" s="251" t="s">
        <v>1700</v>
      </c>
    </row>
    <row r="14" spans="1:7" ht="62">
      <c r="A14" s="264" t="s">
        <v>605</v>
      </c>
      <c r="B14" s="259">
        <v>45644</v>
      </c>
      <c r="C14" s="289" t="s">
        <v>607</v>
      </c>
      <c r="D14" s="262" t="s">
        <v>1701</v>
      </c>
      <c r="E14" s="263" t="s">
        <v>1702</v>
      </c>
      <c r="F14" s="244" t="s">
        <v>646</v>
      </c>
      <c r="G14" s="254" t="s">
        <v>1703</v>
      </c>
    </row>
    <row r="15" spans="1:7" ht="62">
      <c r="A15" s="265" t="s">
        <v>605</v>
      </c>
      <c r="B15" s="210">
        <v>45644</v>
      </c>
      <c r="C15" s="284" t="s">
        <v>607</v>
      </c>
      <c r="D15" s="211" t="s">
        <v>1704</v>
      </c>
      <c r="E15" s="263" t="s">
        <v>1705</v>
      </c>
      <c r="F15" s="266" t="s">
        <v>646</v>
      </c>
      <c r="G15" s="254" t="s">
        <v>1706</v>
      </c>
    </row>
    <row r="16" spans="1:7" ht="124">
      <c r="A16" s="234" t="s">
        <v>605</v>
      </c>
      <c r="B16" s="235">
        <v>45665</v>
      </c>
      <c r="C16" s="285" t="s">
        <v>607</v>
      </c>
      <c r="D16" s="211" t="s">
        <v>1707</v>
      </c>
      <c r="E16" s="232" t="s">
        <v>1708</v>
      </c>
      <c r="F16" s="267" t="s">
        <v>985</v>
      </c>
      <c r="G16" s="268" t="s">
        <v>1709</v>
      </c>
    </row>
    <row r="17" spans="1:8" ht="46.5">
      <c r="A17" s="269" t="s">
        <v>605</v>
      </c>
      <c r="B17" s="210">
        <v>45666</v>
      </c>
      <c r="C17" s="286" t="s">
        <v>607</v>
      </c>
      <c r="D17" s="211" t="s">
        <v>1710</v>
      </c>
      <c r="E17" s="232" t="s">
        <v>1711</v>
      </c>
      <c r="F17" s="221" t="s">
        <v>738</v>
      </c>
      <c r="G17" s="233" t="s">
        <v>1712</v>
      </c>
      <c r="H17" s="270"/>
    </row>
    <row r="18" spans="1:8" ht="46.5">
      <c r="A18" s="230" t="s">
        <v>605</v>
      </c>
      <c r="B18" s="271">
        <v>45693</v>
      </c>
      <c r="C18" s="286" t="s">
        <v>607</v>
      </c>
      <c r="D18" s="211" t="s">
        <v>1713</v>
      </c>
      <c r="E18" s="213" t="s">
        <v>1714</v>
      </c>
      <c r="F18" s="221" t="s">
        <v>698</v>
      </c>
      <c r="G18" s="233" t="s">
        <v>1715</v>
      </c>
      <c r="H18" s="270"/>
    </row>
    <row r="19" spans="1:8" ht="46.5">
      <c r="A19" s="272" t="s">
        <v>605</v>
      </c>
      <c r="B19" s="271">
        <v>45727</v>
      </c>
      <c r="C19" s="286" t="s">
        <v>607</v>
      </c>
      <c r="D19" s="273" t="s">
        <v>1716</v>
      </c>
      <c r="E19" s="232" t="s">
        <v>1717</v>
      </c>
      <c r="F19" s="274" t="s">
        <v>698</v>
      </c>
      <c r="G19" s="275" t="s">
        <v>1718</v>
      </c>
      <c r="H19" s="270"/>
    </row>
    <row r="20" spans="1:8" ht="77.5">
      <c r="A20" s="265" t="s">
        <v>875</v>
      </c>
      <c r="B20" s="210">
        <v>45770</v>
      </c>
      <c r="C20" s="286" t="s">
        <v>607</v>
      </c>
      <c r="D20" s="211" t="s">
        <v>1719</v>
      </c>
      <c r="E20" s="213" t="s">
        <v>1720</v>
      </c>
      <c r="F20" s="221" t="s">
        <v>1118</v>
      </c>
      <c r="G20" s="233" t="s">
        <v>1721</v>
      </c>
      <c r="H20" s="270"/>
    </row>
    <row r="21" spans="1:8" ht="46.5">
      <c r="A21" s="265" t="s">
        <v>875</v>
      </c>
      <c r="B21" s="210">
        <v>45811</v>
      </c>
      <c r="C21" s="286" t="s">
        <v>607</v>
      </c>
      <c r="D21" s="211" t="s">
        <v>1722</v>
      </c>
      <c r="E21" s="232" t="s">
        <v>1723</v>
      </c>
      <c r="F21" s="221" t="s">
        <v>742</v>
      </c>
      <c r="G21" s="233" t="s">
        <v>1724</v>
      </c>
      <c r="H21" s="270"/>
    </row>
    <row r="22" spans="1:8" ht="46.5">
      <c r="A22" s="265" t="s">
        <v>875</v>
      </c>
      <c r="B22" s="210">
        <v>45820</v>
      </c>
      <c r="C22" s="286" t="s">
        <v>607</v>
      </c>
      <c r="D22" s="211" t="s">
        <v>1725</v>
      </c>
      <c r="E22" s="232" t="s">
        <v>1726</v>
      </c>
      <c r="F22" s="221" t="s">
        <v>1657</v>
      </c>
      <c r="G22" s="233" t="s">
        <v>1727</v>
      </c>
      <c r="H22" s="270"/>
    </row>
    <row r="23" spans="1:8" ht="93">
      <c r="A23" s="265" t="s">
        <v>875</v>
      </c>
      <c r="B23" s="210">
        <v>45832</v>
      </c>
      <c r="C23" s="286" t="s">
        <v>607</v>
      </c>
      <c r="D23" s="211" t="s">
        <v>1728</v>
      </c>
      <c r="E23" s="232" t="s">
        <v>1729</v>
      </c>
      <c r="F23" s="221" t="s">
        <v>698</v>
      </c>
      <c r="G23" s="233" t="s">
        <v>1730</v>
      </c>
      <c r="H23" s="270"/>
    </row>
    <row r="24" spans="1:8" ht="31">
      <c r="A24" s="265" t="s">
        <v>875</v>
      </c>
      <c r="B24" s="210">
        <v>45848</v>
      </c>
      <c r="C24" s="286" t="s">
        <v>607</v>
      </c>
      <c r="D24" s="211" t="s">
        <v>1731</v>
      </c>
      <c r="E24" s="232" t="s">
        <v>1732</v>
      </c>
      <c r="F24" s="221" t="s">
        <v>698</v>
      </c>
      <c r="G24" s="233" t="s">
        <v>1733</v>
      </c>
      <c r="H24" s="270"/>
    </row>
    <row r="25" spans="1:8" ht="62">
      <c r="A25" s="265" t="s">
        <v>875</v>
      </c>
      <c r="B25" s="210">
        <v>45945</v>
      </c>
      <c r="C25" s="218" t="s">
        <v>607</v>
      </c>
      <c r="D25" s="211" t="s">
        <v>1734</v>
      </c>
      <c r="E25" s="232" t="s">
        <v>1735</v>
      </c>
      <c r="F25" s="221" t="s">
        <v>698</v>
      </c>
      <c r="G25" s="276" t="s">
        <v>1736</v>
      </c>
      <c r="H25" s="270"/>
    </row>
    <row r="26" spans="1:8" ht="77.5">
      <c r="A26" s="265" t="s">
        <v>875</v>
      </c>
      <c r="B26" s="210">
        <v>45945</v>
      </c>
      <c r="C26" s="218" t="s">
        <v>607</v>
      </c>
      <c r="D26" s="211" t="s">
        <v>1737</v>
      </c>
      <c r="E26" s="232" t="s">
        <v>1738</v>
      </c>
      <c r="F26" s="221" t="s">
        <v>698</v>
      </c>
      <c r="G26" s="277" t="s">
        <v>1739</v>
      </c>
      <c r="H26" s="270"/>
    </row>
    <row r="27" spans="1:8" ht="232.5">
      <c r="A27" s="265" t="s">
        <v>875</v>
      </c>
      <c r="B27" s="210">
        <v>45974</v>
      </c>
      <c r="C27" s="218" t="s">
        <v>607</v>
      </c>
      <c r="D27" s="211" t="s">
        <v>1740</v>
      </c>
      <c r="E27" s="213" t="s">
        <v>1741</v>
      </c>
      <c r="F27" s="267" t="s">
        <v>608</v>
      </c>
      <c r="G27" s="277" t="s">
        <v>1742</v>
      </c>
      <c r="H27" s="270"/>
    </row>
    <row r="28" spans="1:8" ht="46.5">
      <c r="A28" s="265" t="s">
        <v>875</v>
      </c>
      <c r="B28" s="210">
        <v>46009</v>
      </c>
      <c r="C28" s="218" t="s">
        <v>607</v>
      </c>
      <c r="D28" s="211" t="s">
        <v>1743</v>
      </c>
      <c r="E28" s="212" t="s">
        <v>1744</v>
      </c>
      <c r="F28" s="267" t="s">
        <v>698</v>
      </c>
      <c r="G28" s="277" t="s">
        <v>1745</v>
      </c>
      <c r="H28" s="270"/>
    </row>
    <row r="29" spans="1:8" ht="62">
      <c r="A29" s="265" t="s">
        <v>875</v>
      </c>
      <c r="B29" s="210">
        <v>46044</v>
      </c>
      <c r="C29" s="218" t="s">
        <v>607</v>
      </c>
      <c r="D29" s="211" t="s">
        <v>2160</v>
      </c>
      <c r="E29" s="232" t="s">
        <v>1746</v>
      </c>
      <c r="F29" s="221" t="s">
        <v>742</v>
      </c>
      <c r="G29" s="278" t="s">
        <v>2161</v>
      </c>
      <c r="H29" s="270"/>
    </row>
    <row r="30" spans="1:8" ht="263.5">
      <c r="A30" s="265" t="s">
        <v>875</v>
      </c>
      <c r="B30" s="214">
        <v>46078</v>
      </c>
      <c r="C30" s="218" t="s">
        <v>607</v>
      </c>
      <c r="D30" s="211" t="s">
        <v>1747</v>
      </c>
      <c r="E30" s="232" t="s">
        <v>1748</v>
      </c>
      <c r="F30" s="221" t="s">
        <v>698</v>
      </c>
      <c r="G30" s="233" t="s">
        <v>1749</v>
      </c>
      <c r="H30" s="270"/>
    </row>
    <row r="31" spans="1:8" ht="186">
      <c r="A31" s="265" t="s">
        <v>875</v>
      </c>
      <c r="B31" s="215">
        <v>46078</v>
      </c>
      <c r="C31" s="218" t="s">
        <v>607</v>
      </c>
      <c r="D31" s="211" t="s">
        <v>1750</v>
      </c>
      <c r="E31" s="232" t="s">
        <v>1751</v>
      </c>
      <c r="F31" s="221" t="s">
        <v>698</v>
      </c>
      <c r="G31" s="233" t="s">
        <v>1752</v>
      </c>
      <c r="H31" s="270"/>
    </row>
    <row r="32" spans="1:8" ht="170.5">
      <c r="A32" s="265" t="s">
        <v>875</v>
      </c>
      <c r="B32" s="215">
        <v>46078</v>
      </c>
      <c r="C32" s="218" t="s">
        <v>607</v>
      </c>
      <c r="D32" s="211" t="s">
        <v>1753</v>
      </c>
      <c r="E32" s="232" t="s">
        <v>1754</v>
      </c>
      <c r="F32" s="221" t="s">
        <v>698</v>
      </c>
      <c r="G32" s="233" t="s">
        <v>1755</v>
      </c>
      <c r="H32" s="270"/>
    </row>
    <row r="33" spans="1:8" ht="46.5">
      <c r="A33" s="265" t="s">
        <v>875</v>
      </c>
      <c r="B33" s="215">
        <v>46106</v>
      </c>
      <c r="C33" s="218" t="s">
        <v>607</v>
      </c>
      <c r="D33" s="211" t="s">
        <v>1756</v>
      </c>
      <c r="E33" s="213" t="s">
        <v>1757</v>
      </c>
      <c r="F33" s="221" t="s">
        <v>698</v>
      </c>
      <c r="G33" s="233" t="s">
        <v>1758</v>
      </c>
      <c r="H33" s="270"/>
    </row>
    <row r="34" spans="1:8" ht="46.5">
      <c r="A34" s="265" t="s">
        <v>875</v>
      </c>
      <c r="B34" s="215">
        <v>46106</v>
      </c>
      <c r="C34" s="218" t="s">
        <v>607</v>
      </c>
      <c r="D34" s="279" t="s">
        <v>2162</v>
      </c>
      <c r="E34" s="213" t="s">
        <v>2163</v>
      </c>
      <c r="F34" s="221" t="s">
        <v>698</v>
      </c>
      <c r="G34" s="233" t="s">
        <v>2164</v>
      </c>
      <c r="H34" s="270"/>
    </row>
    <row r="35" spans="1:8" ht="77.5">
      <c r="A35" s="265" t="s">
        <v>875</v>
      </c>
      <c r="B35" s="214">
        <v>46106</v>
      </c>
      <c r="C35" s="218" t="s">
        <v>607</v>
      </c>
      <c r="D35" s="279" t="s">
        <v>1759</v>
      </c>
      <c r="E35" s="213" t="s">
        <v>1760</v>
      </c>
      <c r="F35" s="221" t="s">
        <v>698</v>
      </c>
      <c r="G35" s="233" t="s">
        <v>1761</v>
      </c>
      <c r="H35" s="270"/>
    </row>
    <row r="36" spans="1:8" ht="62">
      <c r="A36" s="265" t="s">
        <v>875</v>
      </c>
      <c r="B36" s="214">
        <v>46310</v>
      </c>
      <c r="C36" s="290" t="s">
        <v>2132</v>
      </c>
      <c r="D36" s="281" t="s">
        <v>1774</v>
      </c>
      <c r="E36" s="212" t="s">
        <v>1775</v>
      </c>
      <c r="F36" s="267" t="s">
        <v>608</v>
      </c>
      <c r="G36" s="277" t="s">
        <v>6</v>
      </c>
      <c r="H36" s="270"/>
    </row>
    <row r="37" spans="1:8" ht="31">
      <c r="A37" s="265" t="s">
        <v>875</v>
      </c>
      <c r="B37" s="214">
        <v>46345</v>
      </c>
      <c r="C37" s="218" t="s">
        <v>2131</v>
      </c>
      <c r="D37" s="211" t="s">
        <v>1771</v>
      </c>
      <c r="E37" s="213" t="s">
        <v>1661</v>
      </c>
      <c r="F37" s="221" t="s">
        <v>646</v>
      </c>
      <c r="G37" s="277" t="s">
        <v>6</v>
      </c>
      <c r="H37" s="270"/>
    </row>
    <row r="38" spans="1:8" ht="46.5">
      <c r="A38" s="265" t="s">
        <v>875</v>
      </c>
      <c r="B38" s="280" t="s">
        <v>6</v>
      </c>
      <c r="C38" s="284" t="s">
        <v>607</v>
      </c>
      <c r="D38" s="211" t="s">
        <v>1762</v>
      </c>
      <c r="E38" s="232" t="s">
        <v>1763</v>
      </c>
      <c r="F38" s="221" t="s">
        <v>956</v>
      </c>
      <c r="G38" s="233" t="s">
        <v>1764</v>
      </c>
      <c r="H38" s="270"/>
    </row>
    <row r="39" spans="1:8" ht="46.5">
      <c r="A39" s="265" t="s">
        <v>875</v>
      </c>
      <c r="B39" s="215" t="s">
        <v>6</v>
      </c>
      <c r="C39" s="218" t="s">
        <v>2165</v>
      </c>
      <c r="D39" s="211" t="s">
        <v>2166</v>
      </c>
      <c r="E39" s="213" t="s">
        <v>2167</v>
      </c>
      <c r="F39" s="221" t="s">
        <v>698</v>
      </c>
      <c r="G39" s="233" t="s">
        <v>6</v>
      </c>
      <c r="H39" s="270"/>
    </row>
    <row r="40" spans="1:8" ht="46.5">
      <c r="A40" s="265" t="s">
        <v>6</v>
      </c>
      <c r="B40" s="265" t="s">
        <v>6</v>
      </c>
      <c r="C40" s="291" t="s">
        <v>6</v>
      </c>
      <c r="D40" s="281" t="s">
        <v>2168</v>
      </c>
      <c r="E40" s="212" t="s">
        <v>2169</v>
      </c>
      <c r="F40" s="282" t="s">
        <v>2170</v>
      </c>
      <c r="G40" s="277" t="s">
        <v>6</v>
      </c>
    </row>
    <row r="41" spans="1:8" ht="62">
      <c r="A41" s="265" t="s">
        <v>6</v>
      </c>
      <c r="B41" s="265" t="s">
        <v>6</v>
      </c>
      <c r="C41" s="221" t="s">
        <v>6</v>
      </c>
      <c r="D41" s="211" t="s">
        <v>1765</v>
      </c>
      <c r="E41" s="232" t="s">
        <v>1766</v>
      </c>
      <c r="F41" s="221" t="s">
        <v>608</v>
      </c>
      <c r="G41" s="233" t="s">
        <v>6</v>
      </c>
      <c r="H41" s="270"/>
    </row>
    <row r="42" spans="1:8" ht="31">
      <c r="A42" s="265" t="s">
        <v>6</v>
      </c>
      <c r="B42" s="265" t="s">
        <v>6</v>
      </c>
      <c r="C42" s="221" t="s">
        <v>6</v>
      </c>
      <c r="D42" s="211" t="s">
        <v>1767</v>
      </c>
      <c r="E42" s="232" t="s">
        <v>1768</v>
      </c>
      <c r="F42" s="221" t="s">
        <v>698</v>
      </c>
      <c r="G42" s="233" t="s">
        <v>6</v>
      </c>
      <c r="H42" s="270"/>
    </row>
    <row r="43" spans="1:8" ht="31">
      <c r="A43" s="265" t="s">
        <v>6</v>
      </c>
      <c r="B43" s="265" t="s">
        <v>6</v>
      </c>
      <c r="C43" s="221" t="s">
        <v>6</v>
      </c>
      <c r="D43" s="211" t="s">
        <v>1769</v>
      </c>
      <c r="E43" s="213" t="s">
        <v>1770</v>
      </c>
      <c r="F43" s="221" t="s">
        <v>1657</v>
      </c>
      <c r="G43" s="233" t="s">
        <v>6</v>
      </c>
      <c r="H43" s="270"/>
    </row>
    <row r="44" spans="1:8" ht="46.5">
      <c r="A44" s="265" t="s">
        <v>6</v>
      </c>
      <c r="B44" s="265" t="s">
        <v>6</v>
      </c>
      <c r="C44" s="221" t="s">
        <v>6</v>
      </c>
      <c r="D44" s="281" t="s">
        <v>1772</v>
      </c>
      <c r="E44" s="213" t="s">
        <v>1773</v>
      </c>
      <c r="F44" s="267" t="s">
        <v>646</v>
      </c>
      <c r="G44" s="277" t="s">
        <v>6</v>
      </c>
      <c r="H44" s="270"/>
    </row>
    <row r="45" spans="1:8" ht="31">
      <c r="A45" s="265" t="s">
        <v>1321</v>
      </c>
      <c r="B45" s="265" t="s">
        <v>6</v>
      </c>
      <c r="C45" s="291" t="s">
        <v>6</v>
      </c>
      <c r="D45" s="211" t="s">
        <v>1776</v>
      </c>
      <c r="E45" s="283" t="s">
        <v>1777</v>
      </c>
      <c r="F45" s="221" t="s">
        <v>698</v>
      </c>
      <c r="G45" s="277" t="s">
        <v>1321</v>
      </c>
      <c r="H45" s="270"/>
    </row>
  </sheetData>
  <sheetProtection autoFilter="0"/>
  <autoFilter ref="A1:G45" xr:uid="{B1D661C6-741B-4B1A-8271-9882A1E244AF}"/>
  <hyperlinks>
    <hyperlink ref="D3" r:id="rId1" display="IPG10263" xr:uid="{90FAEC3E-B804-4092-B4EC-9F5003830D91}"/>
    <hyperlink ref="D5" r:id="rId2" display="IPG10298" xr:uid="{B97F58EE-B2F6-465D-B2FC-93C11EFFB89C}"/>
    <hyperlink ref="E5" r:id="rId3" xr:uid="{2261905F-879F-444C-AA05-A30D353B47E3}"/>
    <hyperlink ref="D2" r:id="rId4" xr:uid="{EB85DA70-4867-4ABE-8AF0-1FB7016F1E20}"/>
    <hyperlink ref="D4" r:id="rId5" display="IPG10336" xr:uid="{0FCF0C83-A3C5-4C49-BCB6-4564678A15C0}"/>
    <hyperlink ref="E4" r:id="rId6" display="Selective internal radiation therapy (SIRT) for neuroendocrine tumours metastatic to the liver" xr:uid="{72674140-F84B-4F27-A487-BD3A339D9034}"/>
    <hyperlink ref="D7" r:id="rId7" display="IPG10339" xr:uid="{8D1184D2-5761-4DB6-8D6B-7CD5FA2086F2}"/>
    <hyperlink ref="D6" r:id="rId8" display="IPG10284" xr:uid="{26E2E489-CC7E-485A-8972-A8E9596D6E2C}"/>
    <hyperlink ref="E6" r:id="rId9" xr:uid="{6AA941AA-7EF6-454A-8F23-8C38D9BC2EF2}"/>
    <hyperlink ref="D9" r:id="rId10" display="IPG10344" xr:uid="{386D50C1-673B-4CDE-B18A-747D7A9D54AF}"/>
    <hyperlink ref="E9" r:id="rId11" xr:uid="{49099D41-E585-436A-A405-42C587B2FC9C}"/>
    <hyperlink ref="D8" r:id="rId12" display="IPG10317" xr:uid="{43B0ECB2-2904-44C7-B1FF-0B1B6C82EFC8}"/>
    <hyperlink ref="E8" r:id="rId13" xr:uid="{CBCBB367-A148-4BC1-AF2D-07D4F68E7373}"/>
    <hyperlink ref="D19" r:id="rId14" display="IPG10299" xr:uid="{E02E9A4E-ADB5-4C5F-B3AD-AD0DC6389948}"/>
    <hyperlink ref="E19" r:id="rId15" xr:uid="{81244182-0F76-40E3-8265-02FF6D10318D}"/>
    <hyperlink ref="E16" r:id="rId16" display="Transperineal laser ablation (TPLA) for treating lower urinary tract symptoms of benign prostatic hyperplasia using a ultra-micro invasive approach" xr:uid="{788E44EB-4E2C-478A-A570-0C25057D82A5}"/>
    <hyperlink ref="D16" r:id="rId17" xr:uid="{5C926BAF-51B0-411E-A77D-A164906FB4ED}"/>
    <hyperlink ref="D10" r:id="rId18" display="IPG790" xr:uid="{7F1C0E02-1110-4F48-B976-F173BCD78FDD}"/>
    <hyperlink ref="E10" r:id="rId19" xr:uid="{4648BBA6-5DC6-4C60-91A4-F66078F93E78}"/>
    <hyperlink ref="D11" r:id="rId20" xr:uid="{509E92F3-30E9-44BD-81CB-DAB098A3D591}"/>
    <hyperlink ref="E11" r:id="rId21" xr:uid="{0A412A44-BFDA-4740-BB58-3390295985A8}"/>
    <hyperlink ref="D13" r:id="rId22" display="IPG10351" xr:uid="{9859D713-2AAC-49CB-933A-5A8670E4D3E1}"/>
    <hyperlink ref="E13" r:id="rId23" xr:uid="{6A5D46A1-54D4-4418-8298-C272CA3194A2}"/>
    <hyperlink ref="D14" r:id="rId24" display="IPG10375" xr:uid="{29A73718-13D7-47F2-9CBE-4C478E3C9A26}"/>
    <hyperlink ref="E21" r:id="rId25" xr:uid="{E07931F0-3CF6-4ED0-BC8D-DBD8CE6AC36E}"/>
    <hyperlink ref="D21" r:id="rId26" display="IPG10345" xr:uid="{8FA77DD1-A3B3-40FC-8FDD-CED6A102CB59}"/>
    <hyperlink ref="E24" r:id="rId27" xr:uid="{1457AF08-7CEE-4419-85F9-B475BB67495D}"/>
    <hyperlink ref="D24" r:id="rId28" display="IPG10267" xr:uid="{5275EF36-97ED-43B5-8F19-C9CFA4403C56}"/>
    <hyperlink ref="E14" r:id="rId29" display="Unilateral MRI-guided focused ultrasound thalamotomy for moderate-to-severe tremor in Parkinson’s disease" xr:uid="{3525878F-75F6-4E33-8F72-4264DEACC7E0}"/>
    <hyperlink ref="E38" r:id="rId30" xr:uid="{719F2638-390D-4EB6-BE37-E1C47723D306}"/>
    <hyperlink ref="D38" r:id="rId31" xr:uid="{115A4CCE-6178-41E0-AAF6-1F8F434E1112}"/>
    <hyperlink ref="E17" r:id="rId32" xr:uid="{B938D7B7-A73E-4677-B75F-468145205D63}"/>
    <hyperlink ref="D17" r:id="rId33" display="IPG10362" xr:uid="{D8985214-0056-4CC9-B8DD-8553AC771809}"/>
    <hyperlink ref="D18" r:id="rId34" display="IPG10391" xr:uid="{9E228345-704C-459D-9784-5F5B613EA650}"/>
    <hyperlink ref="E18" r:id="rId35" xr:uid="{663ED9B6-CDD0-42D2-878E-DABE7B96DF02}"/>
    <hyperlink ref="E22" r:id="rId36" xr:uid="{4E452C2D-CC12-444A-B1F4-0694AF5B0554}"/>
    <hyperlink ref="D22" r:id="rId37" display="IPG10267" xr:uid="{EFD59DE4-5AA3-41AE-8CA5-DCCDC8472204}"/>
    <hyperlink ref="E2" r:id="rId38" xr:uid="{A0BBCE88-01F8-41A7-8487-5F44DBD481FF}"/>
    <hyperlink ref="E3" r:id="rId39" xr:uid="{7271B621-4450-449B-A158-718E69E8BD44}"/>
    <hyperlink ref="D15" r:id="rId40" display="IPG10402" xr:uid="{A0CB9DB5-2D7E-444F-9403-6F5B94159D09}"/>
    <hyperlink ref="E15" r:id="rId41" xr:uid="{F125C2FA-3240-44E8-BA59-05C79227839B}"/>
    <hyperlink ref="E7" r:id="rId42" xr:uid="{E54B1594-1173-4072-99DF-5402E3220527}"/>
    <hyperlink ref="E23" r:id="rId43" xr:uid="{2F540E1D-57AD-4C6F-BDA7-05BFFD5E6D2A}"/>
    <hyperlink ref="D20" r:id="rId44" xr:uid="{B5D105C5-2B77-48D1-982E-C03F1E381DE8}"/>
    <hyperlink ref="D42" r:id="rId45" xr:uid="{0B4EA610-0102-42F7-A51D-0D58A67F2BA6}"/>
    <hyperlink ref="E42" r:id="rId46" display="https://www.nice.org.uk/guidance/indevelopment/gid-ip1180" xr:uid="{BB8F7BEA-611C-4FC8-88F2-653AFC1127FC}"/>
    <hyperlink ref="D23" r:id="rId47" xr:uid="{B8DA56FF-D6C8-449B-BD86-B0DE01E2B395}"/>
    <hyperlink ref="E43" r:id="rId48" xr:uid="{A41E697B-3BC3-4036-BA96-F1B932BDDAD4}"/>
    <hyperlink ref="D43" r:id="rId49" xr:uid="{B15CC389-77E0-42D7-BF09-54CB902CF41E}"/>
    <hyperlink ref="E31" r:id="rId50" xr:uid="{86A8F9A1-C313-4E00-A024-771C1C574FC6}"/>
    <hyperlink ref="D31" r:id="rId51" xr:uid="{995250AD-0815-4D5B-A5B7-0655835725AC}"/>
    <hyperlink ref="E20" r:id="rId52" xr:uid="{9C493D87-CE20-49F8-B3DC-2A6CA6B1FACC}"/>
    <hyperlink ref="D12" r:id="rId53" xr:uid="{45E316A5-148C-42EF-9688-BC33300E27BD}"/>
    <hyperlink ref="E12" r:id="rId54" xr:uid="{9536F594-3C3F-4ECA-B6AB-6D373D3D7ECA}"/>
    <hyperlink ref="D27" r:id="rId55" xr:uid="{4FE11D4B-384B-4F86-9AA3-D921AB0A3629}"/>
    <hyperlink ref="D25" r:id="rId56" xr:uid="{4D932D3D-0E18-45CA-8B34-39FEDFD55A25}"/>
    <hyperlink ref="E25" r:id="rId57" xr:uid="{27185E28-7CBA-417A-9E5C-372BAC2C0520}"/>
    <hyperlink ref="E27" r:id="rId58" xr:uid="{F4E875B1-1B02-4537-B732-3500D96D0DE7}"/>
    <hyperlink ref="D30" r:id="rId59" xr:uid="{4FE4136C-9632-465F-AA62-05B671969DFF}"/>
    <hyperlink ref="E30" r:id="rId60" xr:uid="{B529F98E-B1E2-4A91-9B66-CE40A8BEA887}"/>
    <hyperlink ref="D41" r:id="rId61" xr:uid="{5E0F6DB7-69E1-4482-92A2-C488B9778590}"/>
    <hyperlink ref="E41" r:id="rId62" xr:uid="{367B00B4-27A8-4DB1-9091-D8BCF4E79BDE}"/>
    <hyperlink ref="D45" r:id="rId63" xr:uid="{A70B06B4-BC8A-4746-A983-15EFF5BCDB44}"/>
    <hyperlink ref="E45" r:id="rId64" xr:uid="{3EB69B6D-438E-4E85-9B34-4E1ADFCD681B}"/>
    <hyperlink ref="D35" r:id="rId65" xr:uid="{47E8A2B5-13EF-4D44-87E7-7AAAF25C498A}"/>
    <hyperlink ref="E33" r:id="rId66" xr:uid="{A71129BA-C64F-4470-8C6F-73A415CCC813}"/>
    <hyperlink ref="D33" r:id="rId67" display="IPG10401" xr:uid="{6A769763-BB2F-4935-A29A-4EA6AFD7CC7C}"/>
    <hyperlink ref="E32" r:id="rId68" xr:uid="{CA1C06BB-F693-4C94-8FD9-2BC6EB072696}"/>
    <hyperlink ref="D32" r:id="rId69" xr:uid="{51A731D8-6E8B-4068-8AED-F9D2DE04DCF7}"/>
    <hyperlink ref="E35" r:id="rId70" xr:uid="{5916859F-154E-45E1-82ED-23D55890E351}"/>
    <hyperlink ref="E26" r:id="rId71" xr:uid="{EC516657-AD15-4A4B-8A42-38EFFF216659}"/>
    <hyperlink ref="D26" r:id="rId72" xr:uid="{C0C78208-C468-4B5A-89FE-A2AAD292E58C}"/>
    <hyperlink ref="E28" r:id="rId73" display="Venoarterial Extracorporeal membrane oxygenation (VA ECMO) for postcardiotomy cardiogenic shock in adults" xr:uid="{6E3C825F-4897-47CB-9882-3B8C0FE71CE1}"/>
    <hyperlink ref="D28" r:id="rId74" xr:uid="{360AF249-9CC0-4CA4-AF38-32AECA6820E0}"/>
    <hyperlink ref="E29" r:id="rId75" xr:uid="{C1365C57-AADE-4650-8A3E-94D7A429B1C3}"/>
    <hyperlink ref="E36" r:id="rId76" xr:uid="{57633684-CF36-4ACA-A2E6-EA6657521B76}"/>
    <hyperlink ref="D36" r:id="rId77" xr:uid="{CDF8078F-B1FD-4CC8-8D14-26CFF5AB9A5F}"/>
    <hyperlink ref="E37" r:id="rId78" display="https://www.nice.org.uk/guidance/indevelopment/gid-ipg10440" xr:uid="{CF8082F6-B63B-4459-90A7-E9AF518A8C87}"/>
    <hyperlink ref="D37" r:id="rId79" display="https://www.nice.org.uk/guidance/indevelopment/gid-ipg10440" xr:uid="{FD644F75-CA23-4C19-AF04-4967707D47C9}"/>
    <hyperlink ref="E44" r:id="rId80" xr:uid="{95753741-EDE5-47F7-9019-7D42BD24A623}"/>
    <hyperlink ref="D44" r:id="rId81" xr:uid="{71BC9DBD-E9CF-47EE-BF21-010843346B80}"/>
    <hyperlink ref="D40" r:id="rId82" xr:uid="{3E1EACD2-FB91-4472-876C-21D7EF4C870D}"/>
    <hyperlink ref="E40" r:id="rId83" xr:uid="{C0EA60CE-4689-4F00-9002-113AB9BE3BA5}"/>
    <hyperlink ref="E39" r:id="rId84" xr:uid="{20B1356F-DAD6-4C60-95F1-9E269F330DBF}"/>
    <hyperlink ref="D39" r:id="rId85" xr:uid="{725B07A6-C584-48D4-97E3-754438D2233F}"/>
    <hyperlink ref="E34" r:id="rId86" xr:uid="{78714AAF-C131-4EC2-8CE0-99BE137E0F94}"/>
    <hyperlink ref="D34" r:id="rId87" xr:uid="{AD171CEA-3703-4C13-B878-5C66B19B4A35}"/>
    <hyperlink ref="G29" r:id="rId88" display="https://www.nice.org.uk/guidance/htg767" xr:uid="{FFF8189A-FA63-408F-B0CB-DDEF1BBCF71C}"/>
    <hyperlink ref="D29" r:id="rId89" xr:uid="{9AC58938-4D4D-42B8-B130-0D92B423A842}"/>
  </hyperlinks>
  <pageMargins left="0.7" right="0.7" top="0.75" bottom="0.75" header="0.3" footer="0.3"/>
  <pageSetup paperSize="9" orientation="portrait" r:id="rId9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71E6A-F439-46FA-98CC-F9FD2EF3877F}">
  <dimension ref="A1:D29"/>
  <sheetViews>
    <sheetView workbookViewId="0"/>
  </sheetViews>
  <sheetFormatPr defaultRowHeight="14.5"/>
  <cols>
    <col min="1" max="1" width="31.54296875" bestFit="1" customWidth="1"/>
    <col min="2" max="2" width="34.26953125" bestFit="1" customWidth="1"/>
    <col min="3" max="3" width="4.453125" bestFit="1" customWidth="1"/>
    <col min="4" max="4" width="11.453125" bestFit="1" customWidth="1"/>
  </cols>
  <sheetData>
    <row r="1" spans="1:4">
      <c r="A1" s="158" t="s">
        <v>588</v>
      </c>
      <c r="B1" t="s">
        <v>1136</v>
      </c>
    </row>
    <row r="3" spans="1:4">
      <c r="B3" s="158" t="s">
        <v>1778</v>
      </c>
    </row>
    <row r="4" spans="1:4">
      <c r="A4" s="158" t="s">
        <v>1779</v>
      </c>
      <c r="B4" t="s">
        <v>1049</v>
      </c>
      <c r="C4" t="s">
        <v>6</v>
      </c>
      <c r="D4" t="s">
        <v>1780</v>
      </c>
    </row>
    <row r="5" spans="1:4">
      <c r="A5" s="99" t="s">
        <v>642</v>
      </c>
    </row>
    <row r="6" spans="1:4">
      <c r="A6" s="159" t="s">
        <v>612</v>
      </c>
    </row>
    <row r="7" spans="1:4">
      <c r="A7" s="160" t="s">
        <v>698</v>
      </c>
    </row>
    <row r="8" spans="1:4">
      <c r="A8" s="160" t="s">
        <v>665</v>
      </c>
    </row>
    <row r="9" spans="1:4">
      <c r="A9" s="160" t="s">
        <v>712</v>
      </c>
    </row>
    <row r="10" spans="1:4">
      <c r="A10" s="160" t="s">
        <v>686</v>
      </c>
    </row>
    <row r="11" spans="1:4">
      <c r="A11" s="160" t="s">
        <v>797</v>
      </c>
    </row>
    <row r="12" spans="1:4">
      <c r="A12" s="160" t="s">
        <v>646</v>
      </c>
    </row>
    <row r="13" spans="1:4">
      <c r="A13" s="160" t="s">
        <v>766</v>
      </c>
    </row>
    <row r="14" spans="1:4">
      <c r="A14" s="160" t="s">
        <v>631</v>
      </c>
    </row>
    <row r="15" spans="1:4">
      <c r="A15" s="160" t="s">
        <v>706</v>
      </c>
    </row>
    <row r="16" spans="1:4">
      <c r="A16" s="159" t="s">
        <v>1150</v>
      </c>
    </row>
    <row r="17" spans="1:1">
      <c r="A17" s="160" t="s">
        <v>668</v>
      </c>
    </row>
    <row r="18" spans="1:1">
      <c r="A18" s="99" t="s">
        <v>611</v>
      </c>
    </row>
    <row r="19" spans="1:1">
      <c r="A19" s="159" t="s">
        <v>612</v>
      </c>
    </row>
    <row r="20" spans="1:1">
      <c r="A20" s="160" t="s">
        <v>608</v>
      </c>
    </row>
    <row r="21" spans="1:1">
      <c r="A21" s="160" t="s">
        <v>665</v>
      </c>
    </row>
    <row r="22" spans="1:1">
      <c r="A22" s="160" t="s">
        <v>668</v>
      </c>
    </row>
    <row r="23" spans="1:1">
      <c r="A23" s="160" t="s">
        <v>712</v>
      </c>
    </row>
    <row r="24" spans="1:1">
      <c r="A24" s="160" t="s">
        <v>686</v>
      </c>
    </row>
    <row r="25" spans="1:1">
      <c r="A25" s="160" t="s">
        <v>646</v>
      </c>
    </row>
    <row r="26" spans="1:1">
      <c r="A26" s="160" t="s">
        <v>748</v>
      </c>
    </row>
    <row r="27" spans="1:1">
      <c r="A27" s="160" t="s">
        <v>631</v>
      </c>
    </row>
    <row r="28" spans="1:1">
      <c r="A28" s="160" t="s">
        <v>706</v>
      </c>
    </row>
    <row r="29" spans="1:1">
      <c r="A29" s="99" t="s">
        <v>1780</v>
      </c>
    </row>
  </sheetData>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1128-16D3-4A31-AE57-DE225D1794ED}">
  <dimension ref="A2:M291"/>
  <sheetViews>
    <sheetView topLeftCell="A167" zoomScale="90" zoomScaleNormal="90" workbookViewId="0">
      <selection activeCell="C192" sqref="C192"/>
    </sheetView>
  </sheetViews>
  <sheetFormatPr defaultRowHeight="14.5"/>
  <cols>
    <col min="1" max="1" width="39.453125" customWidth="1"/>
    <col min="2" max="2" width="27.453125" style="20" customWidth="1"/>
    <col min="3" max="3" width="52" customWidth="1"/>
    <col min="4" max="4" width="57.54296875" customWidth="1"/>
    <col min="5" max="5" width="34.453125" customWidth="1"/>
    <col min="6" max="6" width="121.453125" bestFit="1" customWidth="1"/>
    <col min="7" max="7" width="39.453125" customWidth="1"/>
    <col min="8" max="8" width="35.453125" bestFit="1" customWidth="1"/>
    <col min="9" max="9" width="18.453125" customWidth="1"/>
    <col min="10" max="10" width="32.54296875" customWidth="1"/>
    <col min="11" max="11" width="16.453125" bestFit="1" customWidth="1"/>
    <col min="12" max="12" width="13" style="28" customWidth="1"/>
  </cols>
  <sheetData>
    <row r="2" spans="1:13">
      <c r="A2" s="20" t="s">
        <v>1781</v>
      </c>
      <c r="C2" t="s">
        <v>1242</v>
      </c>
    </row>
    <row r="4" spans="1:13" s="19" customFormat="1" ht="29.5" thickBot="1">
      <c r="A4" s="27" t="s">
        <v>604</v>
      </c>
      <c r="B4" s="25" t="s">
        <v>1782</v>
      </c>
      <c r="C4" s="26" t="s">
        <v>593</v>
      </c>
      <c r="D4" s="26" t="s">
        <v>1783</v>
      </c>
      <c r="E4" s="26" t="s">
        <v>1784</v>
      </c>
      <c r="F4" s="26" t="s">
        <v>1785</v>
      </c>
      <c r="G4" s="27" t="s">
        <v>1786</v>
      </c>
      <c r="H4" s="27" t="s">
        <v>604</v>
      </c>
      <c r="I4" s="27" t="s">
        <v>1787</v>
      </c>
      <c r="J4" s="26" t="s">
        <v>1788</v>
      </c>
      <c r="K4" s="27" t="s">
        <v>1789</v>
      </c>
      <c r="L4" s="27" t="s">
        <v>589</v>
      </c>
      <c r="M4" s="26"/>
    </row>
    <row r="5" spans="1:13" ht="29">
      <c r="A5" t="s">
        <v>1790</v>
      </c>
      <c r="B5" s="93" t="s">
        <v>1791</v>
      </c>
      <c r="C5" t="s">
        <v>1242</v>
      </c>
      <c r="D5" t="s">
        <v>1792</v>
      </c>
      <c r="E5" t="s">
        <v>642</v>
      </c>
      <c r="F5" t="s">
        <v>626</v>
      </c>
      <c r="G5" t="s">
        <v>1793</v>
      </c>
      <c r="H5" s="28" t="s">
        <v>1794</v>
      </c>
      <c r="I5" s="29">
        <v>90</v>
      </c>
      <c r="J5" t="s">
        <v>780</v>
      </c>
      <c r="K5" t="s">
        <v>677</v>
      </c>
      <c r="L5" s="28" t="s">
        <v>606</v>
      </c>
    </row>
    <row r="6" spans="1:13" ht="29">
      <c r="A6" t="s">
        <v>705</v>
      </c>
      <c r="B6" s="21" t="s">
        <v>608</v>
      </c>
      <c r="C6" t="s">
        <v>807</v>
      </c>
      <c r="D6" t="s">
        <v>1429</v>
      </c>
      <c r="E6" s="28" t="s">
        <v>708</v>
      </c>
      <c r="F6" t="s">
        <v>612</v>
      </c>
      <c r="G6" t="s">
        <v>1795</v>
      </c>
      <c r="H6" s="28" t="s">
        <v>1796</v>
      </c>
      <c r="I6" s="29">
        <v>30</v>
      </c>
      <c r="J6" t="s">
        <v>1004</v>
      </c>
      <c r="K6" t="s">
        <v>627</v>
      </c>
      <c r="L6" s="28" t="s">
        <v>1060</v>
      </c>
    </row>
    <row r="7" spans="1:13" ht="29">
      <c r="A7" t="s">
        <v>1797</v>
      </c>
      <c r="B7" s="21" t="s">
        <v>698</v>
      </c>
      <c r="C7" t="s">
        <v>1798</v>
      </c>
      <c r="D7" t="s">
        <v>610</v>
      </c>
      <c r="E7" s="28" t="s">
        <v>1799</v>
      </c>
      <c r="F7" t="s">
        <v>1800</v>
      </c>
      <c r="G7" t="s">
        <v>1801</v>
      </c>
      <c r="H7" s="28" t="s">
        <v>1802</v>
      </c>
      <c r="I7" t="s">
        <v>1803</v>
      </c>
      <c r="J7" t="s">
        <v>1804</v>
      </c>
      <c r="K7" t="s">
        <v>615</v>
      </c>
      <c r="L7" s="28" t="s">
        <v>1041</v>
      </c>
    </row>
    <row r="8" spans="1:13" ht="52.5" customHeight="1">
      <c r="A8" t="s">
        <v>1805</v>
      </c>
      <c r="B8" s="20" t="s">
        <v>665</v>
      </c>
      <c r="C8" t="s">
        <v>1083</v>
      </c>
      <c r="D8" t="s">
        <v>1806</v>
      </c>
      <c r="E8" t="s">
        <v>1807</v>
      </c>
      <c r="F8" t="s">
        <v>1435</v>
      </c>
      <c r="H8" s="28" t="s">
        <v>1403</v>
      </c>
      <c r="I8" s="28" t="s">
        <v>1808</v>
      </c>
      <c r="J8" t="s">
        <v>1067</v>
      </c>
      <c r="K8" t="s">
        <v>1809</v>
      </c>
      <c r="L8" s="28" t="s">
        <v>1039</v>
      </c>
    </row>
    <row r="9" spans="1:13" ht="58">
      <c r="A9" t="s">
        <v>1581</v>
      </c>
      <c r="B9" s="20" t="s">
        <v>1595</v>
      </c>
      <c r="C9" t="s">
        <v>812</v>
      </c>
      <c r="D9" t="s">
        <v>634</v>
      </c>
      <c r="E9" t="s">
        <v>1440</v>
      </c>
      <c r="F9" t="s">
        <v>1127</v>
      </c>
      <c r="H9" s="28" t="s">
        <v>1396</v>
      </c>
      <c r="I9" s="99">
        <v>180</v>
      </c>
      <c r="J9" t="s">
        <v>1225</v>
      </c>
      <c r="K9" t="s">
        <v>635</v>
      </c>
      <c r="L9" s="28" t="s">
        <v>1056</v>
      </c>
    </row>
    <row r="10" spans="1:13" ht="43.5">
      <c r="A10" t="s">
        <v>1810</v>
      </c>
      <c r="B10" s="22" t="s">
        <v>960</v>
      </c>
      <c r="C10" t="s">
        <v>1131</v>
      </c>
      <c r="D10" t="s">
        <v>681</v>
      </c>
      <c r="E10" t="s">
        <v>1090</v>
      </c>
      <c r="F10" t="s">
        <v>643</v>
      </c>
      <c r="H10" s="28" t="s">
        <v>1418</v>
      </c>
      <c r="I10" s="29" t="s">
        <v>1811</v>
      </c>
      <c r="J10" s="28" t="s">
        <v>703</v>
      </c>
      <c r="K10" t="s">
        <v>1812</v>
      </c>
      <c r="L10" s="28" t="s">
        <v>2142</v>
      </c>
    </row>
    <row r="11" spans="1:13" ht="43.5">
      <c r="A11" t="s">
        <v>1813</v>
      </c>
      <c r="B11" s="23" t="s">
        <v>771</v>
      </c>
      <c r="C11" t="s">
        <v>863</v>
      </c>
      <c r="D11" s="28" t="s">
        <v>1585</v>
      </c>
      <c r="E11" t="s">
        <v>1814</v>
      </c>
      <c r="F11" t="s">
        <v>1815</v>
      </c>
      <c r="G11" t="s">
        <v>1451</v>
      </c>
      <c r="H11" s="28" t="s">
        <v>1438</v>
      </c>
      <c r="I11" s="29" t="s">
        <v>1816</v>
      </c>
      <c r="J11" t="s">
        <v>1342</v>
      </c>
      <c r="L11" s="28" t="s">
        <v>2143</v>
      </c>
    </row>
    <row r="12" spans="1:13" ht="43.5">
      <c r="A12" t="s">
        <v>1817</v>
      </c>
      <c r="B12" s="24" t="s">
        <v>1818</v>
      </c>
      <c r="C12" t="s">
        <v>957</v>
      </c>
      <c r="D12" t="s">
        <v>1819</v>
      </c>
      <c r="E12" s="28" t="s">
        <v>1820</v>
      </c>
      <c r="F12" t="s">
        <v>1334</v>
      </c>
      <c r="G12" t="s">
        <v>610</v>
      </c>
      <c r="H12" s="28" t="s">
        <v>1821</v>
      </c>
      <c r="I12" s="29" t="s">
        <v>613</v>
      </c>
      <c r="J12" s="28" t="s">
        <v>1087</v>
      </c>
      <c r="L12" s="28" t="s">
        <v>2148</v>
      </c>
    </row>
    <row r="13" spans="1:13">
      <c r="A13" t="s">
        <v>1822</v>
      </c>
      <c r="B13" s="21" t="s">
        <v>668</v>
      </c>
      <c r="C13" t="s">
        <v>1191</v>
      </c>
      <c r="D13" t="s">
        <v>1451</v>
      </c>
      <c r="E13" t="s">
        <v>1527</v>
      </c>
      <c r="F13" t="s">
        <v>1532</v>
      </c>
      <c r="G13" t="s">
        <v>626</v>
      </c>
      <c r="H13" s="28" t="s">
        <v>705</v>
      </c>
      <c r="I13" s="29" t="s">
        <v>1823</v>
      </c>
      <c r="J13" t="s">
        <v>1314</v>
      </c>
      <c r="L13" s="28" t="s">
        <v>1244</v>
      </c>
    </row>
    <row r="14" spans="1:13" ht="37.75" customHeight="1">
      <c r="A14" s="28" t="s">
        <v>1824</v>
      </c>
      <c r="B14" s="21" t="s">
        <v>1402</v>
      </c>
      <c r="C14" t="s">
        <v>1351</v>
      </c>
      <c r="D14" t="s">
        <v>1816</v>
      </c>
      <c r="E14" s="28" t="s">
        <v>1825</v>
      </c>
      <c r="F14" t="s">
        <v>1420</v>
      </c>
      <c r="G14" t="s">
        <v>691</v>
      </c>
      <c r="H14" s="28" t="s">
        <v>1558</v>
      </c>
      <c r="I14" s="29" t="s">
        <v>718</v>
      </c>
      <c r="J14" t="s">
        <v>1000</v>
      </c>
    </row>
    <row r="15" spans="1:13" ht="29">
      <c r="B15" s="23" t="s">
        <v>956</v>
      </c>
      <c r="C15" t="s">
        <v>1826</v>
      </c>
      <c r="D15" t="s">
        <v>717</v>
      </c>
      <c r="E15" t="s">
        <v>998</v>
      </c>
      <c r="F15" t="s">
        <v>1441</v>
      </c>
      <c r="G15" t="s">
        <v>1792</v>
      </c>
      <c r="H15" s="28" t="s">
        <v>1554</v>
      </c>
      <c r="I15" s="29" t="s">
        <v>627</v>
      </c>
      <c r="J15" t="s">
        <v>1200</v>
      </c>
    </row>
    <row r="16" spans="1:13" ht="29">
      <c r="B16" s="20" t="s">
        <v>1218</v>
      </c>
      <c r="C16" t="s">
        <v>1229</v>
      </c>
      <c r="D16" t="s">
        <v>626</v>
      </c>
      <c r="E16" t="s">
        <v>611</v>
      </c>
      <c r="F16" t="s">
        <v>1535</v>
      </c>
      <c r="G16" t="s">
        <v>1330</v>
      </c>
      <c r="H16" s="28" t="s">
        <v>1827</v>
      </c>
      <c r="I16" s="28" t="s">
        <v>692</v>
      </c>
      <c r="J16" t="s">
        <v>1192</v>
      </c>
    </row>
    <row r="17" spans="2:10" ht="29">
      <c r="B17" s="22" t="s">
        <v>742</v>
      </c>
      <c r="C17" t="s">
        <v>1089</v>
      </c>
      <c r="D17" t="s">
        <v>691</v>
      </c>
      <c r="E17" t="s">
        <v>1111</v>
      </c>
      <c r="F17" t="s">
        <v>1828</v>
      </c>
      <c r="G17" t="s">
        <v>1321</v>
      </c>
      <c r="H17" s="28" t="s">
        <v>1550</v>
      </c>
      <c r="I17" s="29" t="s">
        <v>1062</v>
      </c>
      <c r="J17" t="s">
        <v>1100</v>
      </c>
    </row>
    <row r="18" spans="2:10" ht="29">
      <c r="B18" s="22" t="s">
        <v>2189</v>
      </c>
      <c r="C18" t="s">
        <v>1288</v>
      </c>
      <c r="D18" t="s">
        <v>1062</v>
      </c>
      <c r="E18" s="28" t="s">
        <v>1829</v>
      </c>
      <c r="F18" t="s">
        <v>1499</v>
      </c>
      <c r="G18" t="s">
        <v>1830</v>
      </c>
      <c r="H18" s="28" t="s">
        <v>1831</v>
      </c>
      <c r="I18" s="29" t="s">
        <v>1007</v>
      </c>
      <c r="J18" t="s">
        <v>725</v>
      </c>
    </row>
    <row r="19" spans="2:10" ht="29">
      <c r="B19" s="24" t="s">
        <v>738</v>
      </c>
      <c r="C19" t="s">
        <v>840</v>
      </c>
      <c r="D19" t="s">
        <v>1330</v>
      </c>
      <c r="E19" t="s">
        <v>626</v>
      </c>
      <c r="F19" s="28" t="s">
        <v>1832</v>
      </c>
      <c r="G19" t="s">
        <v>1816</v>
      </c>
      <c r="H19" s="28" t="s">
        <v>1624</v>
      </c>
      <c r="I19" s="29" t="s">
        <v>1049</v>
      </c>
      <c r="J19" t="s">
        <v>1202</v>
      </c>
    </row>
    <row r="20" spans="2:10">
      <c r="B20" s="23" t="s">
        <v>712</v>
      </c>
      <c r="C20" t="s">
        <v>1833</v>
      </c>
      <c r="D20" t="s">
        <v>1007</v>
      </c>
      <c r="E20" t="s">
        <v>1834</v>
      </c>
      <c r="F20" t="s">
        <v>1835</v>
      </c>
      <c r="G20" t="s">
        <v>1819</v>
      </c>
      <c r="H20" s="28" t="s">
        <v>673</v>
      </c>
      <c r="I20" s="29" t="s">
        <v>1321</v>
      </c>
      <c r="J20" t="s">
        <v>614</v>
      </c>
    </row>
    <row r="21" spans="2:10">
      <c r="B21" s="21" t="s">
        <v>686</v>
      </c>
      <c r="C21" t="s">
        <v>1836</v>
      </c>
      <c r="D21" t="s">
        <v>1049</v>
      </c>
      <c r="E21" t="s">
        <v>1837</v>
      </c>
      <c r="F21" t="s">
        <v>1838</v>
      </c>
      <c r="G21" t="s">
        <v>717</v>
      </c>
      <c r="H21" s="28" t="s">
        <v>1581</v>
      </c>
      <c r="I21" s="29" t="s">
        <v>6</v>
      </c>
      <c r="J21" t="s">
        <v>1033</v>
      </c>
    </row>
    <row r="22" spans="2:10" ht="43.5">
      <c r="B22" s="24" t="s">
        <v>1160</v>
      </c>
      <c r="C22" t="s">
        <v>1306</v>
      </c>
      <c r="D22" t="s">
        <v>1321</v>
      </c>
      <c r="E22" t="s">
        <v>6</v>
      </c>
      <c r="F22" t="s">
        <v>1120</v>
      </c>
      <c r="G22" t="s">
        <v>606</v>
      </c>
      <c r="H22" s="28" t="s">
        <v>1839</v>
      </c>
      <c r="I22" s="29" t="s">
        <v>1037</v>
      </c>
      <c r="J22" t="s">
        <v>942</v>
      </c>
    </row>
    <row r="23" spans="2:10" ht="29">
      <c r="B23" s="21" t="s">
        <v>896</v>
      </c>
      <c r="C23" t="s">
        <v>988</v>
      </c>
      <c r="D23" t="s">
        <v>6</v>
      </c>
      <c r="E23" t="s">
        <v>884</v>
      </c>
      <c r="F23" t="s">
        <v>999</v>
      </c>
      <c r="G23" t="s">
        <v>6</v>
      </c>
      <c r="H23" s="28" t="s">
        <v>1651</v>
      </c>
      <c r="J23" t="s">
        <v>980</v>
      </c>
    </row>
    <row r="24" spans="2:10" ht="29">
      <c r="B24" s="22" t="s">
        <v>641</v>
      </c>
      <c r="C24" t="s">
        <v>1840</v>
      </c>
      <c r="D24" t="s">
        <v>625</v>
      </c>
      <c r="F24" t="s">
        <v>1841</v>
      </c>
      <c r="H24" s="28" t="s">
        <v>1842</v>
      </c>
      <c r="J24" t="s">
        <v>1843</v>
      </c>
    </row>
    <row r="25" spans="2:10" ht="29">
      <c r="B25" s="20" t="s">
        <v>797</v>
      </c>
      <c r="C25" t="s">
        <v>1844</v>
      </c>
      <c r="D25" t="s">
        <v>1845</v>
      </c>
      <c r="F25" t="s">
        <v>6</v>
      </c>
      <c r="H25" s="28" t="s">
        <v>1846</v>
      </c>
      <c r="J25" t="s">
        <v>1387</v>
      </c>
    </row>
    <row r="26" spans="2:10">
      <c r="B26" s="24" t="s">
        <v>1367</v>
      </c>
      <c r="C26" t="s">
        <v>696</v>
      </c>
      <c r="H26" s="28" t="s">
        <v>1621</v>
      </c>
      <c r="J26" t="s">
        <v>1847</v>
      </c>
    </row>
    <row r="27" spans="2:10">
      <c r="B27" s="22" t="s">
        <v>1284</v>
      </c>
      <c r="C27" t="s">
        <v>1061</v>
      </c>
      <c r="F27" t="s">
        <v>1150</v>
      </c>
      <c r="H27" s="28" t="s">
        <v>1046</v>
      </c>
      <c r="J27" t="s">
        <v>627</v>
      </c>
    </row>
    <row r="28" spans="2:10">
      <c r="B28" s="22" t="s">
        <v>1513</v>
      </c>
      <c r="C28" t="s">
        <v>1386</v>
      </c>
      <c r="F28" t="s">
        <v>1563</v>
      </c>
      <c r="H28" s="28" t="s">
        <v>1848</v>
      </c>
      <c r="J28" t="s">
        <v>691</v>
      </c>
    </row>
    <row r="29" spans="2:10" ht="29">
      <c r="B29" s="21" t="s">
        <v>727</v>
      </c>
      <c r="C29" t="s">
        <v>1248</v>
      </c>
      <c r="D29" t="s">
        <v>1071</v>
      </c>
      <c r="F29" t="s">
        <v>884</v>
      </c>
      <c r="H29" s="28" t="s">
        <v>1514</v>
      </c>
      <c r="J29" t="s">
        <v>638</v>
      </c>
    </row>
    <row r="30" spans="2:10" ht="29">
      <c r="B30" s="21" t="s">
        <v>1849</v>
      </c>
      <c r="C30" t="s">
        <v>707</v>
      </c>
      <c r="F30" t="s">
        <v>1599</v>
      </c>
      <c r="H30" s="28" t="s">
        <v>1850</v>
      </c>
      <c r="J30" s="28" t="s">
        <v>653</v>
      </c>
    </row>
    <row r="31" spans="2:10">
      <c r="B31" s="21" t="s">
        <v>646</v>
      </c>
      <c r="C31" t="s">
        <v>1154</v>
      </c>
      <c r="H31" s="28" t="s">
        <v>1851</v>
      </c>
      <c r="J31" t="s">
        <v>1852</v>
      </c>
    </row>
    <row r="32" spans="2:10" ht="29">
      <c r="B32" s="20" t="s">
        <v>1118</v>
      </c>
      <c r="C32" t="s">
        <v>1853</v>
      </c>
      <c r="F32" s="28" t="s">
        <v>1854</v>
      </c>
      <c r="H32" s="28" t="s">
        <v>1399</v>
      </c>
      <c r="J32" t="s">
        <v>620</v>
      </c>
    </row>
    <row r="33" spans="2:10" ht="29">
      <c r="B33" s="23" t="s">
        <v>766</v>
      </c>
      <c r="C33" t="s">
        <v>1071</v>
      </c>
      <c r="H33" s="28" t="s">
        <v>1856</v>
      </c>
      <c r="J33" s="28" t="s">
        <v>909</v>
      </c>
    </row>
    <row r="34" spans="2:10" ht="29">
      <c r="B34" s="24" t="s">
        <v>1855</v>
      </c>
      <c r="C34" t="s">
        <v>1274</v>
      </c>
      <c r="H34" s="28" t="s">
        <v>1524</v>
      </c>
      <c r="J34" t="s">
        <v>763</v>
      </c>
    </row>
    <row r="35" spans="2:10">
      <c r="B35" s="23" t="s">
        <v>1484</v>
      </c>
      <c r="C35" t="s">
        <v>762</v>
      </c>
      <c r="H35" s="28" t="s">
        <v>1477</v>
      </c>
      <c r="J35" t="s">
        <v>670</v>
      </c>
    </row>
    <row r="36" spans="2:10">
      <c r="B36" s="23" t="s">
        <v>1857</v>
      </c>
      <c r="C36" t="s">
        <v>624</v>
      </c>
      <c r="H36" s="28" t="s">
        <v>618</v>
      </c>
      <c r="J36" t="s">
        <v>1321</v>
      </c>
    </row>
    <row r="37" spans="2:10">
      <c r="B37" s="23" t="s">
        <v>1127</v>
      </c>
      <c r="C37" t="s">
        <v>1108</v>
      </c>
      <c r="H37" s="28" t="s">
        <v>922</v>
      </c>
      <c r="J37" t="s">
        <v>6</v>
      </c>
    </row>
    <row r="38" spans="2:10" ht="29">
      <c r="B38" s="23" t="s">
        <v>748</v>
      </c>
      <c r="C38" t="s">
        <v>986</v>
      </c>
      <c r="H38" s="28" t="s">
        <v>1858</v>
      </c>
      <c r="J38" t="s">
        <v>962</v>
      </c>
    </row>
    <row r="39" spans="2:10" ht="29">
      <c r="B39" s="20" t="s">
        <v>1545</v>
      </c>
      <c r="C39" t="s">
        <v>1859</v>
      </c>
      <c r="H39" s="28" t="s">
        <v>1860</v>
      </c>
      <c r="J39" t="s">
        <v>884</v>
      </c>
    </row>
    <row r="40" spans="2:10">
      <c r="B40" s="21" t="s">
        <v>631</v>
      </c>
      <c r="C40" t="s">
        <v>1318</v>
      </c>
      <c r="H40" s="28" t="s">
        <v>1861</v>
      </c>
    </row>
    <row r="41" spans="2:10" ht="116">
      <c r="B41" s="20" t="s">
        <v>695</v>
      </c>
      <c r="C41" t="s">
        <v>802</v>
      </c>
      <c r="H41" s="28" t="s">
        <v>1415</v>
      </c>
    </row>
    <row r="42" spans="2:10">
      <c r="B42" s="20" t="s">
        <v>1097</v>
      </c>
      <c r="C42" t="s">
        <v>1312</v>
      </c>
    </row>
    <row r="43" spans="2:10">
      <c r="B43" s="20" t="s">
        <v>706</v>
      </c>
      <c r="C43" t="s">
        <v>676</v>
      </c>
    </row>
    <row r="44" spans="2:10">
      <c r="B44" s="20" t="s">
        <v>1437</v>
      </c>
      <c r="C44" t="s">
        <v>724</v>
      </c>
    </row>
    <row r="45" spans="2:10">
      <c r="B45" s="20" t="s">
        <v>1488</v>
      </c>
      <c r="C45" t="s">
        <v>1020</v>
      </c>
    </row>
    <row r="46" spans="2:10">
      <c r="B46" s="22" t="s">
        <v>1862</v>
      </c>
      <c r="C46" t="s">
        <v>1863</v>
      </c>
    </row>
    <row r="47" spans="2:10">
      <c r="B47" s="20" t="s">
        <v>6</v>
      </c>
      <c r="C47" t="s">
        <v>1865</v>
      </c>
    </row>
    <row r="48" spans="2:10">
      <c r="B48" s="20" t="s">
        <v>1864</v>
      </c>
      <c r="C48" t="s">
        <v>1164</v>
      </c>
    </row>
    <row r="49" spans="2:3">
      <c r="B49" s="21" t="s">
        <v>985</v>
      </c>
      <c r="C49" t="s">
        <v>1360</v>
      </c>
    </row>
    <row r="50" spans="2:3">
      <c r="B50" s="21" t="s">
        <v>884</v>
      </c>
      <c r="C50" t="s">
        <v>1183</v>
      </c>
    </row>
    <row r="51" spans="2:3">
      <c r="B51" s="20" t="s">
        <v>1644</v>
      </c>
      <c r="C51" t="s">
        <v>933</v>
      </c>
    </row>
    <row r="52" spans="2:3">
      <c r="B52" t="s">
        <v>626</v>
      </c>
      <c r="C52" t="s">
        <v>1058</v>
      </c>
    </row>
    <row r="53" spans="2:3">
      <c r="C53" t="s">
        <v>1866</v>
      </c>
    </row>
    <row r="54" spans="2:3">
      <c r="C54" t="s">
        <v>1236</v>
      </c>
    </row>
    <row r="55" spans="2:3">
      <c r="C55" t="s">
        <v>1189</v>
      </c>
    </row>
    <row r="56" spans="2:3">
      <c r="C56" t="s">
        <v>776</v>
      </c>
    </row>
    <row r="57" spans="2:3">
      <c r="C57" t="s">
        <v>941</v>
      </c>
    </row>
    <row r="58" spans="2:3">
      <c r="C58" t="s">
        <v>1867</v>
      </c>
    </row>
    <row r="59" spans="2:3">
      <c r="C59" t="s">
        <v>713</v>
      </c>
    </row>
    <row r="60" spans="2:3">
      <c r="C60" t="s">
        <v>1868</v>
      </c>
    </row>
    <row r="61" spans="2:3">
      <c r="C61" t="s">
        <v>1869</v>
      </c>
    </row>
    <row r="62" spans="2:3">
      <c r="C62" t="s">
        <v>1232</v>
      </c>
    </row>
    <row r="63" spans="2:3">
      <c r="C63" t="s">
        <v>771</v>
      </c>
    </row>
    <row r="64" spans="2:3">
      <c r="C64" t="s">
        <v>1199</v>
      </c>
    </row>
    <row r="65" spans="3:3">
      <c r="C65" t="s">
        <v>1870</v>
      </c>
    </row>
    <row r="66" spans="3:3">
      <c r="C66" t="s">
        <v>1871</v>
      </c>
    </row>
    <row r="67" spans="3:3">
      <c r="C67" t="s">
        <v>833</v>
      </c>
    </row>
    <row r="68" spans="3:3">
      <c r="C68" t="s">
        <v>1178</v>
      </c>
    </row>
    <row r="69" spans="3:3">
      <c r="C69" t="s">
        <v>1872</v>
      </c>
    </row>
    <row r="70" spans="3:3">
      <c r="C70" t="s">
        <v>1003</v>
      </c>
    </row>
    <row r="71" spans="3:3">
      <c r="C71" t="s">
        <v>1873</v>
      </c>
    </row>
    <row r="72" spans="3:3">
      <c r="C72" t="s">
        <v>892</v>
      </c>
    </row>
    <row r="73" spans="3:3">
      <c r="C73" t="s">
        <v>609</v>
      </c>
    </row>
    <row r="74" spans="3:3">
      <c r="C74" t="s">
        <v>976</v>
      </c>
    </row>
    <row r="75" spans="3:3">
      <c r="C75" t="s">
        <v>1874</v>
      </c>
    </row>
    <row r="76" spans="3:3">
      <c r="C76" t="s">
        <v>1875</v>
      </c>
    </row>
    <row r="77" spans="3:3">
      <c r="C77" t="s">
        <v>872</v>
      </c>
    </row>
    <row r="78" spans="3:3">
      <c r="C78" t="s">
        <v>1305</v>
      </c>
    </row>
    <row r="79" spans="3:3">
      <c r="C79" t="s">
        <v>1218</v>
      </c>
    </row>
    <row r="80" spans="3:3">
      <c r="C80" t="s">
        <v>1255</v>
      </c>
    </row>
    <row r="81" spans="3:3">
      <c r="C81" t="s">
        <v>758</v>
      </c>
    </row>
    <row r="82" spans="3:3">
      <c r="C82" t="s">
        <v>1316</v>
      </c>
    </row>
    <row r="83" spans="3:3">
      <c r="C83" t="s">
        <v>900</v>
      </c>
    </row>
    <row r="84" spans="3:3">
      <c r="C84" t="s">
        <v>1876</v>
      </c>
    </row>
    <row r="85" spans="3:3">
      <c r="C85" t="s">
        <v>690</v>
      </c>
    </row>
    <row r="86" spans="3:3">
      <c r="C86" t="s">
        <v>1080</v>
      </c>
    </row>
    <row r="87" spans="3:3">
      <c r="C87" t="s">
        <v>1258</v>
      </c>
    </row>
    <row r="88" spans="3:3">
      <c r="C88" t="s">
        <v>779</v>
      </c>
    </row>
    <row r="89" spans="3:3">
      <c r="C89" t="s">
        <v>1313</v>
      </c>
    </row>
    <row r="90" spans="3:3">
      <c r="C90" t="s">
        <v>917</v>
      </c>
    </row>
    <row r="91" spans="3:3">
      <c r="C91" t="s">
        <v>1877</v>
      </c>
    </row>
    <row r="92" spans="3:3">
      <c r="C92" t="s">
        <v>716</v>
      </c>
    </row>
    <row r="93" spans="3:3">
      <c r="C93" t="s">
        <v>1878</v>
      </c>
    </row>
    <row r="94" spans="3:3">
      <c r="C94" t="s">
        <v>1221</v>
      </c>
    </row>
    <row r="95" spans="3:3">
      <c r="C95" t="s">
        <v>1207</v>
      </c>
    </row>
    <row r="96" spans="3:3">
      <c r="C96" t="s">
        <v>837</v>
      </c>
    </row>
    <row r="97" spans="3:3">
      <c r="C97" t="s">
        <v>1157</v>
      </c>
    </row>
    <row r="98" spans="3:3">
      <c r="C98" t="s">
        <v>1879</v>
      </c>
    </row>
    <row r="99" spans="3:3">
      <c r="C99" t="s">
        <v>1276</v>
      </c>
    </row>
    <row r="100" spans="3:3">
      <c r="C100" t="s">
        <v>702</v>
      </c>
    </row>
    <row r="101" spans="3:3">
      <c r="C101" t="s">
        <v>828</v>
      </c>
    </row>
    <row r="102" spans="3:3">
      <c r="C102" t="s">
        <v>997</v>
      </c>
    </row>
    <row r="103" spans="3:3">
      <c r="C103" t="s">
        <v>1079</v>
      </c>
    </row>
    <row r="104" spans="3:3">
      <c r="C104" t="s">
        <v>1180</v>
      </c>
    </row>
    <row r="105" spans="3:3">
      <c r="C105" t="s">
        <v>1880</v>
      </c>
    </row>
    <row r="106" spans="3:3">
      <c r="C106" t="s">
        <v>731</v>
      </c>
    </row>
    <row r="107" spans="3:3">
      <c r="C107" t="s">
        <v>1881</v>
      </c>
    </row>
    <row r="108" spans="3:3">
      <c r="C108" t="s">
        <v>1241</v>
      </c>
    </row>
    <row r="109" spans="3:3">
      <c r="C109" t="s">
        <v>1882</v>
      </c>
    </row>
    <row r="110" spans="3:3">
      <c r="C110" t="s">
        <v>641</v>
      </c>
    </row>
    <row r="111" spans="3:3">
      <c r="C111" t="s">
        <v>1883</v>
      </c>
    </row>
    <row r="112" spans="3:3">
      <c r="C112" t="s">
        <v>1884</v>
      </c>
    </row>
    <row r="113" spans="3:3">
      <c r="C113" t="s">
        <v>1885</v>
      </c>
    </row>
    <row r="114" spans="3:3">
      <c r="C114" t="s">
        <v>1886</v>
      </c>
    </row>
    <row r="115" spans="3:3">
      <c r="C115" t="s">
        <v>1887</v>
      </c>
    </row>
    <row r="116" spans="3:3">
      <c r="C116" t="s">
        <v>1888</v>
      </c>
    </row>
    <row r="117" spans="3:3">
      <c r="C117" t="s">
        <v>1889</v>
      </c>
    </row>
    <row r="118" spans="3:3">
      <c r="C118" t="s">
        <v>990</v>
      </c>
    </row>
    <row r="119" spans="3:3">
      <c r="C119" t="s">
        <v>659</v>
      </c>
    </row>
    <row r="120" spans="3:3">
      <c r="C120" t="s">
        <v>797</v>
      </c>
    </row>
    <row r="121" spans="3:3">
      <c r="C121" t="s">
        <v>1187</v>
      </c>
    </row>
    <row r="122" spans="3:3">
      <c r="C122" t="s">
        <v>674</v>
      </c>
    </row>
    <row r="123" spans="3:3">
      <c r="C123" t="s">
        <v>1077</v>
      </c>
    </row>
    <row r="124" spans="3:3">
      <c r="C124" t="s">
        <v>1890</v>
      </c>
    </row>
    <row r="125" spans="3:3">
      <c r="C125" t="s">
        <v>633</v>
      </c>
    </row>
    <row r="126" spans="3:3">
      <c r="C126" t="s">
        <v>1891</v>
      </c>
    </row>
    <row r="127" spans="3:3">
      <c r="C127" t="s">
        <v>767</v>
      </c>
    </row>
    <row r="128" spans="3:3">
      <c r="C128" t="s">
        <v>789</v>
      </c>
    </row>
    <row r="129" spans="3:3">
      <c r="C129" t="s">
        <v>684</v>
      </c>
    </row>
    <row r="130" spans="3:3">
      <c r="C130" t="s">
        <v>1126</v>
      </c>
    </row>
    <row r="131" spans="3:3">
      <c r="C131" t="s">
        <v>1892</v>
      </c>
    </row>
    <row r="132" spans="3:3">
      <c r="C132" t="s">
        <v>1337</v>
      </c>
    </row>
    <row r="133" spans="3:3">
      <c r="C133" t="s">
        <v>1893</v>
      </c>
    </row>
    <row r="134" spans="3:3">
      <c r="C134" t="s">
        <v>647</v>
      </c>
    </row>
    <row r="135" spans="3:3">
      <c r="C135" t="s">
        <v>1894</v>
      </c>
    </row>
    <row r="136" spans="3:3">
      <c r="C136" t="s">
        <v>629</v>
      </c>
    </row>
    <row r="137" spans="3:3">
      <c r="C137" t="s">
        <v>819</v>
      </c>
    </row>
    <row r="138" spans="3:3">
      <c r="C138" t="s">
        <v>1266</v>
      </c>
    </row>
    <row r="139" spans="3:3">
      <c r="C139" t="s">
        <v>923</v>
      </c>
    </row>
    <row r="140" spans="3:3">
      <c r="C140" t="s">
        <v>1895</v>
      </c>
    </row>
    <row r="141" spans="3:3">
      <c r="C141" t="s">
        <v>1896</v>
      </c>
    </row>
    <row r="142" spans="3:3">
      <c r="C142" t="s">
        <v>1897</v>
      </c>
    </row>
    <row r="143" spans="3:3">
      <c r="C143" t="s">
        <v>1373</v>
      </c>
    </row>
    <row r="144" spans="3:3">
      <c r="C144" t="s">
        <v>1898</v>
      </c>
    </row>
    <row r="145" spans="3:3">
      <c r="C145" t="s">
        <v>1252</v>
      </c>
    </row>
    <row r="146" spans="3:3">
      <c r="C146" t="s">
        <v>1899</v>
      </c>
    </row>
    <row r="147" spans="3:3">
      <c r="C147" t="s">
        <v>1278</v>
      </c>
    </row>
    <row r="148" spans="3:3">
      <c r="C148" t="s">
        <v>1086</v>
      </c>
    </row>
    <row r="149" spans="3:3">
      <c r="C149" t="s">
        <v>880</v>
      </c>
    </row>
    <row r="150" spans="3:3">
      <c r="C150" t="s">
        <v>752</v>
      </c>
    </row>
    <row r="151" spans="3:3">
      <c r="C151" t="s">
        <v>1161</v>
      </c>
    </row>
    <row r="152" spans="3:3">
      <c r="C152" t="s">
        <v>1900</v>
      </c>
    </row>
    <row r="153" spans="3:3">
      <c r="C153" t="s">
        <v>1171</v>
      </c>
    </row>
    <row r="154" spans="3:3">
      <c r="C154" t="s">
        <v>669</v>
      </c>
    </row>
    <row r="155" spans="3:3">
      <c r="C155" t="s">
        <v>817</v>
      </c>
    </row>
    <row r="156" spans="3:3">
      <c r="C156" t="s">
        <v>971</v>
      </c>
    </row>
    <row r="157" spans="3:3">
      <c r="C157" t="s">
        <v>728</v>
      </c>
    </row>
    <row r="158" spans="3:3">
      <c r="C158" t="s">
        <v>1901</v>
      </c>
    </row>
    <row r="159" spans="3:3">
      <c r="C159" t="s">
        <v>773</v>
      </c>
    </row>
    <row r="160" spans="3:3">
      <c r="C160" t="s">
        <v>887</v>
      </c>
    </row>
    <row r="161" spans="3:3">
      <c r="C161" t="s">
        <v>749</v>
      </c>
    </row>
    <row r="162" spans="3:3">
      <c r="C162" t="s">
        <v>1902</v>
      </c>
    </row>
    <row r="163" spans="3:3">
      <c r="C163" t="s">
        <v>878</v>
      </c>
    </row>
    <row r="164" spans="3:3">
      <c r="C164" t="s">
        <v>1903</v>
      </c>
    </row>
    <row r="165" spans="3:3">
      <c r="C165" t="s">
        <v>1904</v>
      </c>
    </row>
    <row r="166" spans="3:3">
      <c r="C166" t="s">
        <v>897</v>
      </c>
    </row>
    <row r="167" spans="3:3">
      <c r="C167" t="s">
        <v>1227</v>
      </c>
    </row>
    <row r="168" spans="3:3">
      <c r="C168" t="s">
        <v>1905</v>
      </c>
    </row>
    <row r="169" spans="3:3">
      <c r="C169" t="s">
        <v>1906</v>
      </c>
    </row>
    <row r="170" spans="3:3">
      <c r="C170" t="s">
        <v>1119</v>
      </c>
    </row>
    <row r="171" spans="3:3">
      <c r="C171" t="s">
        <v>1907</v>
      </c>
    </row>
    <row r="172" spans="3:3">
      <c r="C172" t="s">
        <v>1908</v>
      </c>
    </row>
    <row r="173" spans="3:3">
      <c r="C173" t="s">
        <v>734</v>
      </c>
    </row>
    <row r="174" spans="3:3">
      <c r="C174" t="s">
        <v>1909</v>
      </c>
    </row>
    <row r="175" spans="3:3">
      <c r="C175" t="s">
        <v>1212</v>
      </c>
    </row>
    <row r="176" spans="3:3">
      <c r="C176" t="s">
        <v>925</v>
      </c>
    </row>
    <row r="177" spans="3:3">
      <c r="C177" t="s">
        <v>1910</v>
      </c>
    </row>
    <row r="178" spans="3:3">
      <c r="C178" t="s">
        <v>1066</v>
      </c>
    </row>
    <row r="179" spans="3:3">
      <c r="C179" t="s">
        <v>619</v>
      </c>
    </row>
    <row r="180" spans="3:3">
      <c r="C180" t="s">
        <v>631</v>
      </c>
    </row>
    <row r="181" spans="3:3">
      <c r="C181" t="s">
        <v>1097</v>
      </c>
    </row>
    <row r="182" spans="3:3">
      <c r="C182" t="s">
        <v>847</v>
      </c>
    </row>
    <row r="183" spans="3:3">
      <c r="C183" t="s">
        <v>1911</v>
      </c>
    </row>
    <row r="184" spans="3:3">
      <c r="C184" t="s">
        <v>687</v>
      </c>
    </row>
    <row r="185" spans="3:3">
      <c r="C185" t="s">
        <v>995</v>
      </c>
    </row>
    <row r="186" spans="3:3">
      <c r="C186" t="s">
        <v>1912</v>
      </c>
    </row>
    <row r="187" spans="3:3">
      <c r="C187" t="s">
        <v>1913</v>
      </c>
    </row>
    <row r="188" spans="3:3">
      <c r="C188" t="s">
        <v>1099</v>
      </c>
    </row>
    <row r="189" spans="3:3">
      <c r="C189" t="s">
        <v>1300</v>
      </c>
    </row>
    <row r="190" spans="3:3">
      <c r="C190" t="s">
        <v>1280</v>
      </c>
    </row>
    <row r="191" spans="3:3">
      <c r="C191" t="s">
        <v>1295</v>
      </c>
    </row>
    <row r="192" spans="3:3">
      <c r="C192" t="s">
        <v>849</v>
      </c>
    </row>
    <row r="193" spans="3:3">
      <c r="C193" t="s">
        <v>699</v>
      </c>
    </row>
    <row r="194" spans="3:3">
      <c r="C194" t="s">
        <v>666</v>
      </c>
    </row>
    <row r="195" spans="3:3">
      <c r="C195" t="s">
        <v>743</v>
      </c>
    </row>
    <row r="196" spans="3:3">
      <c r="C196" t="s">
        <v>906</v>
      </c>
    </row>
    <row r="197" spans="3:3">
      <c r="C197" t="s">
        <v>739</v>
      </c>
    </row>
    <row r="198" spans="3:3">
      <c r="C198" t="s">
        <v>1914</v>
      </c>
    </row>
    <row r="199" spans="3:3">
      <c r="C199" t="s">
        <v>884</v>
      </c>
    </row>
    <row r="200" spans="3:3">
      <c r="C200" t="s">
        <v>949</v>
      </c>
    </row>
    <row r="201" spans="3:3">
      <c r="C201" t="s">
        <v>961</v>
      </c>
    </row>
    <row r="202" spans="3:3">
      <c r="C202" t="s">
        <v>783</v>
      </c>
    </row>
    <row r="203" spans="3:3">
      <c r="C203" t="s">
        <v>1915</v>
      </c>
    </row>
    <row r="204" spans="3:3">
      <c r="C204" t="s">
        <v>1224</v>
      </c>
    </row>
    <row r="205" spans="3:3">
      <c r="C205" t="s">
        <v>1916</v>
      </c>
    </row>
    <row r="206" spans="3:3">
      <c r="C206" t="s">
        <v>626</v>
      </c>
    </row>
    <row r="280" spans="2:2">
      <c r="B280" s="21"/>
    </row>
    <row r="281" spans="2:2">
      <c r="B281" s="21"/>
    </row>
    <row r="282" spans="2:2">
      <c r="B282" s="23"/>
    </row>
    <row r="283" spans="2:2">
      <c r="B283" s="23"/>
    </row>
    <row r="284" spans="2:2">
      <c r="B284" s="23"/>
    </row>
    <row r="285" spans="2:2">
      <c r="B285" s="23"/>
    </row>
    <row r="286" spans="2:2">
      <c r="B286" s="23"/>
    </row>
    <row r="287" spans="2:2">
      <c r="B287" s="23"/>
    </row>
    <row r="288" spans="2:2">
      <c r="B288" s="23"/>
    </row>
    <row r="289" spans="2:2">
      <c r="B289" s="23"/>
    </row>
    <row r="290" spans="2:2">
      <c r="B290" s="23"/>
    </row>
    <row r="291" spans="2:2">
      <c r="B291" s="23"/>
    </row>
  </sheetData>
  <autoFilter ref="A4:K128" xr:uid="{104F1128-16D3-4A31-AE57-DE225D1794ED}"/>
  <sortState xmlns:xlrd2="http://schemas.microsoft.com/office/spreadsheetml/2017/richdata2" ref="A5:A12">
    <sortCondition ref="A5:A12"/>
  </sortState>
  <dataValidations disablePrompts="1" count="1">
    <dataValidation type="list" allowBlank="1" showInputMessage="1" showErrorMessage="1" sqref="C50" xr:uid="{CB160381-D92D-41C7-8216-6327ACBD202D}">
      <formula1>$C$5:$C$206</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5337D-67D7-4351-BDAA-70FB4E492DCC}">
  <dimension ref="A1:F79"/>
  <sheetViews>
    <sheetView workbookViewId="0">
      <selection activeCell="A8" sqref="A8"/>
    </sheetView>
  </sheetViews>
  <sheetFormatPr defaultRowHeight="14.5"/>
  <cols>
    <col min="1" max="1" width="41.7265625" bestFit="1" customWidth="1"/>
    <col min="2" max="2" width="17.7265625" bestFit="1" customWidth="1"/>
    <col min="3" max="4" width="7.7265625" bestFit="1" customWidth="1"/>
    <col min="5" max="5" width="4.26953125" bestFit="1" customWidth="1"/>
    <col min="6" max="7" width="11.26953125" bestFit="1" customWidth="1"/>
  </cols>
  <sheetData>
    <row r="1" spans="1:6">
      <c r="A1" s="158" t="s">
        <v>594</v>
      </c>
      <c r="B1" t="s">
        <v>1917</v>
      </c>
    </row>
    <row r="3" spans="1:6">
      <c r="A3" s="158" t="s">
        <v>1918</v>
      </c>
      <c r="B3" s="158" t="s">
        <v>1778</v>
      </c>
    </row>
    <row r="4" spans="1:6">
      <c r="A4" s="158" t="s">
        <v>1779</v>
      </c>
      <c r="B4" t="s">
        <v>605</v>
      </c>
      <c r="C4" t="s">
        <v>875</v>
      </c>
      <c r="D4" t="s">
        <v>1136</v>
      </c>
      <c r="E4" t="s">
        <v>6</v>
      </c>
      <c r="F4" t="s">
        <v>1780</v>
      </c>
    </row>
    <row r="5" spans="1:6">
      <c r="A5" s="99" t="s">
        <v>1288</v>
      </c>
      <c r="E5">
        <v>1</v>
      </c>
      <c r="F5">
        <v>1</v>
      </c>
    </row>
    <row r="6" spans="1:6">
      <c r="A6" s="99" t="s">
        <v>812</v>
      </c>
      <c r="E6">
        <v>2</v>
      </c>
      <c r="F6">
        <v>2</v>
      </c>
    </row>
    <row r="7" spans="1:6">
      <c r="A7" s="99" t="s">
        <v>1351</v>
      </c>
      <c r="E7">
        <v>1</v>
      </c>
      <c r="F7">
        <v>1</v>
      </c>
    </row>
    <row r="8" spans="1:6">
      <c r="A8" s="99" t="s">
        <v>1089</v>
      </c>
      <c r="E8">
        <v>1</v>
      </c>
      <c r="F8">
        <v>1</v>
      </c>
    </row>
    <row r="9" spans="1:6">
      <c r="A9" s="99" t="s">
        <v>840</v>
      </c>
      <c r="E9">
        <v>1</v>
      </c>
      <c r="F9">
        <v>1</v>
      </c>
    </row>
    <row r="10" spans="1:6">
      <c r="A10" s="99" t="s">
        <v>988</v>
      </c>
      <c r="C10">
        <v>1</v>
      </c>
      <c r="F10">
        <v>1</v>
      </c>
    </row>
    <row r="11" spans="1:6">
      <c r="A11" s="99" t="s">
        <v>1386</v>
      </c>
      <c r="E11">
        <v>1</v>
      </c>
      <c r="F11">
        <v>1</v>
      </c>
    </row>
    <row r="12" spans="1:6">
      <c r="A12" s="99" t="s">
        <v>696</v>
      </c>
      <c r="B12">
        <v>1</v>
      </c>
      <c r="C12">
        <v>1</v>
      </c>
      <c r="F12">
        <v>2</v>
      </c>
    </row>
    <row r="13" spans="1:6">
      <c r="A13" s="99" t="s">
        <v>1154</v>
      </c>
      <c r="C13">
        <v>1</v>
      </c>
      <c r="F13">
        <v>1</v>
      </c>
    </row>
    <row r="14" spans="1:6">
      <c r="A14" s="99" t="s">
        <v>1071</v>
      </c>
      <c r="C14">
        <v>1</v>
      </c>
      <c r="F14">
        <v>1</v>
      </c>
    </row>
    <row r="15" spans="1:6">
      <c r="A15" s="99" t="s">
        <v>624</v>
      </c>
      <c r="B15">
        <v>1</v>
      </c>
      <c r="D15">
        <v>1</v>
      </c>
      <c r="E15">
        <v>1</v>
      </c>
      <c r="F15">
        <v>3</v>
      </c>
    </row>
    <row r="16" spans="1:6">
      <c r="A16" s="99" t="s">
        <v>986</v>
      </c>
      <c r="C16">
        <v>1</v>
      </c>
      <c r="F16">
        <v>1</v>
      </c>
    </row>
    <row r="17" spans="1:6">
      <c r="A17" s="99" t="s">
        <v>1318</v>
      </c>
      <c r="E17">
        <v>2</v>
      </c>
      <c r="F17">
        <v>2</v>
      </c>
    </row>
    <row r="18" spans="1:6">
      <c r="A18" s="99" t="s">
        <v>676</v>
      </c>
      <c r="D18">
        <v>1</v>
      </c>
      <c r="F18">
        <v>1</v>
      </c>
    </row>
    <row r="19" spans="1:6">
      <c r="A19" s="99" t="s">
        <v>724</v>
      </c>
      <c r="B19">
        <v>1</v>
      </c>
      <c r="C19">
        <v>2</v>
      </c>
      <c r="E19">
        <v>4</v>
      </c>
      <c r="F19">
        <v>7</v>
      </c>
    </row>
    <row r="20" spans="1:6">
      <c r="A20" s="99" t="s">
        <v>1020</v>
      </c>
      <c r="E20">
        <v>1</v>
      </c>
      <c r="F20">
        <v>1</v>
      </c>
    </row>
    <row r="21" spans="1:6">
      <c r="A21" s="99" t="s">
        <v>1360</v>
      </c>
      <c r="E21">
        <v>1</v>
      </c>
      <c r="F21">
        <v>1</v>
      </c>
    </row>
    <row r="22" spans="1:6">
      <c r="A22" s="99" t="s">
        <v>1058</v>
      </c>
      <c r="C22">
        <v>1</v>
      </c>
      <c r="E22">
        <v>1</v>
      </c>
      <c r="F22">
        <v>2</v>
      </c>
    </row>
    <row r="23" spans="1:6">
      <c r="A23" s="99" t="s">
        <v>776</v>
      </c>
      <c r="E23">
        <v>1</v>
      </c>
      <c r="F23">
        <v>1</v>
      </c>
    </row>
    <row r="24" spans="1:6">
      <c r="A24" s="99" t="s">
        <v>771</v>
      </c>
      <c r="B24">
        <v>1</v>
      </c>
      <c r="D24">
        <v>1</v>
      </c>
      <c r="E24">
        <v>2</v>
      </c>
      <c r="F24">
        <v>4</v>
      </c>
    </row>
    <row r="25" spans="1:6">
      <c r="A25" s="99" t="s">
        <v>833</v>
      </c>
      <c r="E25">
        <v>1</v>
      </c>
      <c r="F25">
        <v>1</v>
      </c>
    </row>
    <row r="26" spans="1:6">
      <c r="A26" s="99" t="s">
        <v>609</v>
      </c>
      <c r="E26">
        <v>1</v>
      </c>
      <c r="F26">
        <v>1</v>
      </c>
    </row>
    <row r="27" spans="1:6">
      <c r="A27" s="99" t="s">
        <v>1218</v>
      </c>
      <c r="D27">
        <v>1</v>
      </c>
      <c r="F27">
        <v>1</v>
      </c>
    </row>
    <row r="28" spans="1:6">
      <c r="A28" s="99" t="s">
        <v>1255</v>
      </c>
      <c r="E28">
        <v>1</v>
      </c>
      <c r="F28">
        <v>1</v>
      </c>
    </row>
    <row r="29" spans="1:6">
      <c r="A29" s="99" t="s">
        <v>900</v>
      </c>
      <c r="C29">
        <v>1</v>
      </c>
      <c r="F29">
        <v>1</v>
      </c>
    </row>
    <row r="30" spans="1:6">
      <c r="A30" s="99" t="s">
        <v>690</v>
      </c>
      <c r="B30">
        <v>2</v>
      </c>
      <c r="E30">
        <v>2</v>
      </c>
      <c r="F30">
        <v>4</v>
      </c>
    </row>
    <row r="31" spans="1:6">
      <c r="A31" s="99" t="s">
        <v>1080</v>
      </c>
      <c r="C31">
        <v>1</v>
      </c>
      <c r="F31">
        <v>1</v>
      </c>
    </row>
    <row r="32" spans="1:6">
      <c r="A32" s="99" t="s">
        <v>779</v>
      </c>
      <c r="E32">
        <v>1</v>
      </c>
      <c r="F32">
        <v>1</v>
      </c>
    </row>
    <row r="33" spans="1:6">
      <c r="A33" s="99" t="s">
        <v>716</v>
      </c>
      <c r="E33">
        <v>3</v>
      </c>
      <c r="F33">
        <v>3</v>
      </c>
    </row>
    <row r="34" spans="1:6">
      <c r="A34" s="99" t="s">
        <v>1207</v>
      </c>
      <c r="E34">
        <v>2</v>
      </c>
      <c r="F34">
        <v>2</v>
      </c>
    </row>
    <row r="35" spans="1:6">
      <c r="A35" s="99" t="s">
        <v>1157</v>
      </c>
      <c r="E35">
        <v>1</v>
      </c>
      <c r="F35">
        <v>1</v>
      </c>
    </row>
    <row r="36" spans="1:6">
      <c r="A36" s="99" t="s">
        <v>702</v>
      </c>
      <c r="E36">
        <v>2</v>
      </c>
      <c r="F36">
        <v>2</v>
      </c>
    </row>
    <row r="37" spans="1:6">
      <c r="A37" s="99" t="s">
        <v>828</v>
      </c>
      <c r="B37">
        <v>1</v>
      </c>
      <c r="F37">
        <v>1</v>
      </c>
    </row>
    <row r="38" spans="1:6">
      <c r="A38" s="99" t="s">
        <v>1079</v>
      </c>
      <c r="C38">
        <v>1</v>
      </c>
      <c r="F38">
        <v>1</v>
      </c>
    </row>
    <row r="39" spans="1:6">
      <c r="A39" s="99" t="s">
        <v>1180</v>
      </c>
      <c r="D39">
        <v>1</v>
      </c>
      <c r="F39">
        <v>1</v>
      </c>
    </row>
    <row r="40" spans="1:6">
      <c r="A40" s="99" t="s">
        <v>731</v>
      </c>
      <c r="E40">
        <v>1</v>
      </c>
      <c r="F40">
        <v>1</v>
      </c>
    </row>
    <row r="41" spans="1:6">
      <c r="A41" s="99" t="s">
        <v>990</v>
      </c>
      <c r="C41">
        <v>1</v>
      </c>
      <c r="F41">
        <v>1</v>
      </c>
    </row>
    <row r="42" spans="1:6">
      <c r="A42" s="99" t="s">
        <v>659</v>
      </c>
      <c r="E42">
        <v>1</v>
      </c>
      <c r="F42">
        <v>1</v>
      </c>
    </row>
    <row r="43" spans="1:6">
      <c r="A43" s="99" t="s">
        <v>797</v>
      </c>
      <c r="C43">
        <v>1</v>
      </c>
      <c r="D43">
        <v>1</v>
      </c>
      <c r="F43">
        <v>2</v>
      </c>
    </row>
    <row r="44" spans="1:6">
      <c r="A44" s="99" t="s">
        <v>674</v>
      </c>
      <c r="B44">
        <v>2</v>
      </c>
      <c r="C44">
        <v>9</v>
      </c>
      <c r="E44">
        <v>18</v>
      </c>
      <c r="F44">
        <v>29</v>
      </c>
    </row>
    <row r="45" spans="1:6">
      <c r="A45" s="99" t="s">
        <v>633</v>
      </c>
      <c r="B45">
        <v>2</v>
      </c>
      <c r="C45">
        <v>3</v>
      </c>
      <c r="E45">
        <v>2</v>
      </c>
      <c r="F45">
        <v>7</v>
      </c>
    </row>
    <row r="46" spans="1:6">
      <c r="A46" s="99" t="s">
        <v>684</v>
      </c>
      <c r="B46">
        <v>1</v>
      </c>
      <c r="D46">
        <v>1</v>
      </c>
      <c r="E46">
        <v>1</v>
      </c>
      <c r="F46">
        <v>3</v>
      </c>
    </row>
    <row r="47" spans="1:6">
      <c r="A47" s="99" t="s">
        <v>1126</v>
      </c>
      <c r="C47">
        <v>1</v>
      </c>
      <c r="F47">
        <v>1</v>
      </c>
    </row>
    <row r="48" spans="1:6">
      <c r="A48" s="99" t="s">
        <v>1337</v>
      </c>
      <c r="E48">
        <v>1</v>
      </c>
      <c r="F48">
        <v>1</v>
      </c>
    </row>
    <row r="49" spans="1:6">
      <c r="A49" s="99" t="s">
        <v>647</v>
      </c>
      <c r="E49">
        <v>1</v>
      </c>
      <c r="F49">
        <v>1</v>
      </c>
    </row>
    <row r="50" spans="1:6">
      <c r="A50" s="99" t="s">
        <v>629</v>
      </c>
      <c r="B50">
        <v>1</v>
      </c>
      <c r="C50">
        <v>3</v>
      </c>
      <c r="D50">
        <v>1</v>
      </c>
      <c r="E50">
        <v>4</v>
      </c>
      <c r="F50">
        <v>9</v>
      </c>
    </row>
    <row r="51" spans="1:6">
      <c r="A51" s="99" t="s">
        <v>923</v>
      </c>
      <c r="C51">
        <v>1</v>
      </c>
      <c r="F51">
        <v>1</v>
      </c>
    </row>
    <row r="52" spans="1:6">
      <c r="A52" s="99" t="s">
        <v>1325</v>
      </c>
      <c r="E52">
        <v>1</v>
      </c>
      <c r="F52">
        <v>1</v>
      </c>
    </row>
    <row r="53" spans="1:6">
      <c r="A53" s="99" t="s">
        <v>1373</v>
      </c>
      <c r="E53">
        <v>1</v>
      </c>
      <c r="F53">
        <v>1</v>
      </c>
    </row>
    <row r="54" spans="1:6">
      <c r="A54" s="99" t="s">
        <v>1252</v>
      </c>
      <c r="E54">
        <v>1</v>
      </c>
      <c r="F54">
        <v>1</v>
      </c>
    </row>
    <row r="55" spans="1:6">
      <c r="A55" s="99" t="s">
        <v>880</v>
      </c>
      <c r="C55">
        <v>1</v>
      </c>
      <c r="E55">
        <v>1</v>
      </c>
      <c r="F55">
        <v>2</v>
      </c>
    </row>
    <row r="56" spans="1:6">
      <c r="A56" s="99" t="s">
        <v>626</v>
      </c>
      <c r="B56">
        <v>2</v>
      </c>
      <c r="E56">
        <v>9</v>
      </c>
      <c r="F56">
        <v>11</v>
      </c>
    </row>
    <row r="57" spans="1:6">
      <c r="A57" s="99" t="s">
        <v>817</v>
      </c>
      <c r="B57">
        <v>1</v>
      </c>
      <c r="C57">
        <v>1</v>
      </c>
      <c r="E57">
        <v>2</v>
      </c>
      <c r="F57">
        <v>4</v>
      </c>
    </row>
    <row r="58" spans="1:6">
      <c r="A58" s="99" t="s">
        <v>971</v>
      </c>
      <c r="E58">
        <v>1</v>
      </c>
      <c r="F58">
        <v>1</v>
      </c>
    </row>
    <row r="59" spans="1:6">
      <c r="A59" s="99" t="s">
        <v>728</v>
      </c>
      <c r="E59">
        <v>1</v>
      </c>
      <c r="F59">
        <v>1</v>
      </c>
    </row>
    <row r="60" spans="1:6">
      <c r="A60" s="99" t="s">
        <v>773</v>
      </c>
      <c r="E60">
        <v>1</v>
      </c>
      <c r="F60">
        <v>1</v>
      </c>
    </row>
    <row r="61" spans="1:6">
      <c r="A61" s="99" t="s">
        <v>887</v>
      </c>
      <c r="D61">
        <v>1</v>
      </c>
      <c r="E61">
        <v>3</v>
      </c>
      <c r="F61">
        <v>4</v>
      </c>
    </row>
    <row r="62" spans="1:6">
      <c r="A62" s="99" t="s">
        <v>878</v>
      </c>
      <c r="C62">
        <v>1</v>
      </c>
      <c r="F62">
        <v>1</v>
      </c>
    </row>
    <row r="63" spans="1:6">
      <c r="A63" s="99" t="s">
        <v>1119</v>
      </c>
      <c r="C63">
        <v>1</v>
      </c>
      <c r="F63">
        <v>1</v>
      </c>
    </row>
    <row r="64" spans="1:6">
      <c r="A64" s="99" t="s">
        <v>734</v>
      </c>
      <c r="B64">
        <v>2</v>
      </c>
      <c r="C64">
        <v>1</v>
      </c>
      <c r="E64">
        <v>3</v>
      </c>
      <c r="F64">
        <v>6</v>
      </c>
    </row>
    <row r="65" spans="1:6">
      <c r="A65" s="99" t="s">
        <v>1212</v>
      </c>
      <c r="D65">
        <v>1</v>
      </c>
      <c r="F65">
        <v>1</v>
      </c>
    </row>
    <row r="66" spans="1:6">
      <c r="A66" s="99" t="s">
        <v>1066</v>
      </c>
      <c r="C66">
        <v>1</v>
      </c>
      <c r="F66">
        <v>1</v>
      </c>
    </row>
    <row r="67" spans="1:6">
      <c r="A67" s="99" t="s">
        <v>619</v>
      </c>
      <c r="E67">
        <v>2</v>
      </c>
      <c r="F67">
        <v>2</v>
      </c>
    </row>
    <row r="68" spans="1:6">
      <c r="A68" s="99" t="s">
        <v>631</v>
      </c>
      <c r="E68">
        <v>1</v>
      </c>
      <c r="F68">
        <v>1</v>
      </c>
    </row>
    <row r="69" spans="1:6">
      <c r="A69" s="99" t="s">
        <v>1097</v>
      </c>
      <c r="C69">
        <v>1</v>
      </c>
      <c r="F69">
        <v>1</v>
      </c>
    </row>
    <row r="70" spans="1:6">
      <c r="A70" s="99" t="s">
        <v>847</v>
      </c>
      <c r="B70">
        <v>1</v>
      </c>
      <c r="C70">
        <v>1</v>
      </c>
      <c r="F70">
        <v>2</v>
      </c>
    </row>
    <row r="71" spans="1:6">
      <c r="A71" s="99" t="s">
        <v>687</v>
      </c>
      <c r="B71">
        <v>1</v>
      </c>
      <c r="F71">
        <v>1</v>
      </c>
    </row>
    <row r="72" spans="1:6">
      <c r="A72" s="99" t="s">
        <v>995</v>
      </c>
      <c r="C72">
        <v>1</v>
      </c>
      <c r="F72">
        <v>1</v>
      </c>
    </row>
    <row r="73" spans="1:6">
      <c r="A73" s="99" t="s">
        <v>1300</v>
      </c>
      <c r="E73">
        <v>1</v>
      </c>
      <c r="F73">
        <v>1</v>
      </c>
    </row>
    <row r="74" spans="1:6">
      <c r="A74" s="99" t="s">
        <v>666</v>
      </c>
      <c r="B74">
        <v>1</v>
      </c>
      <c r="F74">
        <v>1</v>
      </c>
    </row>
    <row r="75" spans="1:6">
      <c r="A75" s="99" t="s">
        <v>906</v>
      </c>
      <c r="E75">
        <v>1</v>
      </c>
      <c r="F75">
        <v>1</v>
      </c>
    </row>
    <row r="76" spans="1:6">
      <c r="A76" s="99" t="s">
        <v>884</v>
      </c>
      <c r="C76">
        <v>2</v>
      </c>
      <c r="E76">
        <v>1</v>
      </c>
      <c r="F76">
        <v>3</v>
      </c>
    </row>
    <row r="77" spans="1:6">
      <c r="A77" s="99" t="s">
        <v>949</v>
      </c>
      <c r="C77">
        <v>1</v>
      </c>
      <c r="F77">
        <v>1</v>
      </c>
    </row>
    <row r="78" spans="1:6">
      <c r="A78" s="99" t="s">
        <v>961</v>
      </c>
      <c r="C78">
        <v>1</v>
      </c>
      <c r="F78">
        <v>1</v>
      </c>
    </row>
    <row r="79" spans="1:6">
      <c r="A79" s="99" t="s">
        <v>1780</v>
      </c>
      <c r="B79">
        <v>21</v>
      </c>
      <c r="C79">
        <v>43</v>
      </c>
      <c r="D79">
        <v>10</v>
      </c>
      <c r="E79">
        <v>93</v>
      </c>
      <c r="F79">
        <v>167</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V Look</vt:lpstr>
      <vt:lpstr>Publication date formula check</vt:lpstr>
      <vt:lpstr>Technology Appraisals (TAs)</vt:lpstr>
      <vt:lpstr>Guidelines &amp; Quality Standards</vt:lpstr>
      <vt:lpstr>Medtech &amp; Diagnostics</vt:lpstr>
      <vt:lpstr>Interventional Procedures</vt:lpstr>
      <vt:lpstr>Sheet1</vt:lpstr>
      <vt:lpstr>Lists</vt:lpstr>
      <vt:lpstr>Sheet2</vt:lpstr>
      <vt:lpstr>Main specialty codes</vt:lpstr>
      <vt:lpstr>Programme budgeting categories</vt:lpstr>
      <vt:lpstr>comms</vt:lpstr>
      <vt:lpstr>Potential_cost_impact</vt:lpstr>
      <vt:lpstr>'Programme budgeting categories'!Print_Area</vt:lpstr>
      <vt:lpstr>Providelist</vt:lpstr>
      <vt:lpstr>Typeofguidance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2026-02-06T09:51:44Z</dcterms:created>
  <dcterms:modified xsi:type="dcterms:W3CDTF">2026-02-06T09:52:17Z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2026-02-06T09:51:59Z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b0c962f8-feb3-4932-a542-39d67a943d3a</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